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plussmartic.sharepoint.com/sites/04-ComercialiOperacions/Documents compartits/Projectes/AYUNTAMIENTO DE DONOSTIA - SAN SEBASTIÁN/2021-10-Z392-AYSS/3-docs-de-trabajo/1- Transparencia/Recolecta de datos/"/>
    </mc:Choice>
  </mc:AlternateContent>
  <xr:revisionPtr revIDLastSave="10" documentId="11_73C13D70045D6CAB88B8EDDF3E2E5FBE576703DA" xr6:coauthVersionLast="47" xr6:coauthVersionMax="47" xr10:uidLastSave="{C50C9167-DDF7-4B09-9E3E-3C7970243674}"/>
  <bookViews>
    <workbookView xWindow="-108" yWindow="-108" windowWidth="23256" windowHeight="12456" tabRatio="500" firstSheet="5" activeTab="6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  <sheet name="Evolucion" sheetId="7" r:id="rId7"/>
  </sheets>
  <externalReferences>
    <externalReference r:id="rId8"/>
  </externalReferences>
  <definedNames>
    <definedName name="_xlnm.Print_Area" localSheetId="0">'2016'!$A$3:$J$110</definedName>
    <definedName name="_xlnm.Print_Area" localSheetId="1">'2017'!$A$3:$J$110</definedName>
    <definedName name="_xlnm.Print_Area" localSheetId="2">'2018'!$A$3:$J$110</definedName>
    <definedName name="_xlnm.Print_Area" localSheetId="3">'2019'!$A$3:$J$110</definedName>
    <definedName name="_xlnm.Print_Area" localSheetId="4">'2020'!$A$3:$J$91</definedName>
    <definedName name="_xlnm.Print_Area" localSheetId="6">Evolucion!$A$1:$F$46</definedName>
    <definedName name="Excel_BuiltIn_Print_Area" localSheetId="5">'2021'!$A$3:$J$91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7" l="1"/>
  <c r="C13" i="7"/>
  <c r="E11" i="7"/>
  <c r="D11" i="7"/>
  <c r="C11" i="7"/>
  <c r="G83" i="6"/>
  <c r="G82" i="6"/>
  <c r="G84" i="6" s="1"/>
  <c r="G79" i="6"/>
  <c r="G78" i="6"/>
  <c r="G80" i="6" s="1"/>
  <c r="G50" i="6"/>
  <c r="G49" i="6"/>
  <c r="G46" i="6"/>
  <c r="G45" i="6"/>
  <c r="G47" i="6" s="1"/>
  <c r="G41" i="6"/>
  <c r="G40" i="6"/>
  <c r="G42" i="6" s="1"/>
  <c r="G37" i="6"/>
  <c r="G36" i="6"/>
  <c r="G38" i="6" s="1"/>
  <c r="G55" i="6" s="1"/>
  <c r="G21" i="6"/>
  <c r="G20" i="6"/>
  <c r="G17" i="6"/>
  <c r="G16" i="6"/>
  <c r="G18" i="6" s="1"/>
  <c r="G13" i="6"/>
  <c r="G12" i="6"/>
  <c r="G14" i="6" s="1"/>
  <c r="G9" i="6"/>
  <c r="G8" i="6"/>
  <c r="G10" i="6" s="1"/>
  <c r="G26" i="6" s="1"/>
  <c r="G6" i="6"/>
  <c r="I6" i="6" s="1"/>
  <c r="J66" i="5"/>
  <c r="E13" i="7" s="1"/>
  <c r="G51" i="5"/>
  <c r="G47" i="5"/>
  <c r="G42" i="5"/>
  <c r="G53" i="5" s="1"/>
  <c r="G38" i="5"/>
  <c r="G55" i="5" s="1"/>
  <c r="G22" i="5"/>
  <c r="G18" i="5"/>
  <c r="G14" i="5"/>
  <c r="G10" i="5"/>
  <c r="G26" i="5" s="1"/>
  <c r="G87" i="4"/>
  <c r="G83" i="4"/>
  <c r="J60" i="4"/>
  <c r="D12" i="7" s="1"/>
  <c r="G43" i="4"/>
  <c r="G39" i="4"/>
  <c r="J31" i="4"/>
  <c r="G24" i="4"/>
  <c r="G20" i="4"/>
  <c r="G14" i="4"/>
  <c r="G10" i="4"/>
  <c r="G43" i="3"/>
  <c r="G24" i="3"/>
  <c r="G14" i="3"/>
  <c r="G87" i="2"/>
  <c r="G83" i="2"/>
  <c r="J63" i="2"/>
  <c r="J62" i="2"/>
  <c r="J65" i="2" s="1"/>
  <c r="E10" i="7" s="1"/>
  <c r="J60" i="2"/>
  <c r="D10" i="7" s="1"/>
  <c r="G43" i="2"/>
  <c r="G55" i="2" s="1"/>
  <c r="G39" i="2"/>
  <c r="J31" i="2"/>
  <c r="C10" i="7" s="1"/>
  <c r="G24" i="2"/>
  <c r="G20" i="2"/>
  <c r="G14" i="2"/>
  <c r="G10" i="2"/>
  <c r="J63" i="1"/>
  <c r="J62" i="1"/>
  <c r="J65" i="1" s="1"/>
  <c r="E9" i="7" s="1"/>
  <c r="J60" i="1"/>
  <c r="D9" i="7" s="1"/>
  <c r="G43" i="1"/>
  <c r="G55" i="1" s="1"/>
  <c r="G39" i="1"/>
  <c r="J31" i="1"/>
  <c r="C9" i="7" s="1"/>
  <c r="G24" i="1"/>
  <c r="G20" i="1"/>
  <c r="G14" i="1"/>
  <c r="G10" i="1"/>
  <c r="G26" i="1" l="1"/>
  <c r="G26" i="2"/>
  <c r="G26" i="3"/>
  <c r="G26" i="4"/>
  <c r="C12" i="7"/>
  <c r="J65" i="4"/>
  <c r="E12" i="7" s="1"/>
  <c r="G24" i="5"/>
  <c r="J29" i="6"/>
  <c r="G22" i="6"/>
  <c r="G24" i="6" s="1"/>
  <c r="J32" i="6" s="1"/>
  <c r="C14" i="7" s="1"/>
  <c r="J30" i="6"/>
  <c r="J58" i="6"/>
  <c r="J63" i="6" s="1"/>
  <c r="G51" i="6"/>
  <c r="G53" i="6" s="1"/>
  <c r="J61" i="6" s="1"/>
  <c r="D14" i="7" s="1"/>
  <c r="J59" i="6"/>
  <c r="J64" i="6" s="1"/>
  <c r="J66" i="6" l="1"/>
  <c r="E14" i="7" s="1"/>
</calcChain>
</file>

<file path=xl/sharedStrings.xml><?xml version="1.0" encoding="utf-8"?>
<sst xmlns="http://schemas.openxmlformats.org/spreadsheetml/2006/main" count="442" uniqueCount="89">
  <si>
    <t>DATOS ABSENTISMO AYUNTAMIENTO 2016</t>
  </si>
  <si>
    <t>Numero medio de empleados y referencia:</t>
  </si>
  <si>
    <t xml:space="preserve"> </t>
  </si>
  <si>
    <r>
      <rPr>
        <b/>
        <sz val="10"/>
        <color rgb="FF0000FF"/>
        <rFont val="Arial"/>
        <family val="2"/>
        <charset val="1"/>
      </rPr>
      <t>515.380</t>
    </r>
    <r>
      <rPr>
        <sz val="11"/>
        <color rgb="FF000000"/>
        <rFont val="Calibri"/>
        <family val="2"/>
        <charset val="1"/>
      </rPr>
      <t xml:space="preserve"> jornadas anuales</t>
    </r>
  </si>
  <si>
    <t xml:space="preserve"> - Por accidente no laboral: </t>
  </si>
  <si>
    <t>Numero de accidentes:</t>
  </si>
  <si>
    <t>Hombres</t>
  </si>
  <si>
    <t>Mujeres</t>
  </si>
  <si>
    <t>Total</t>
  </si>
  <si>
    <t>Numero de dias:</t>
  </si>
  <si>
    <t xml:space="preserve"> - Por Enfermedad común:</t>
  </si>
  <si>
    <t>Número de bajas en el año:</t>
  </si>
  <si>
    <t>Numero de trabajadores:</t>
  </si>
  <si>
    <t xml:space="preserve"> - Totales año por enfermedad comun o asimilado:</t>
  </si>
  <si>
    <t>Absentismo hombres por Enfermedad comun o asimilado:</t>
  </si>
  <si>
    <t>Absentismo mujeres por Enfermedad comun o asimilado:</t>
  </si>
  <si>
    <t>Absentismo anual por Enfermedad comun o asimilado:</t>
  </si>
  <si>
    <t>(28479*100/515380= )</t>
  </si>
  <si>
    <t xml:space="preserve"> - Por accidente Laboral</t>
  </si>
  <si>
    <t xml:space="preserve"> - Por Enfermedad profesional</t>
  </si>
  <si>
    <t xml:space="preserve"> - Totales año por Accidente laboral o asimilado:</t>
  </si>
  <si>
    <t>Absentismo hombres por Accidente Laboral o Enfermedad profesional:</t>
  </si>
  <si>
    <t>Absentismo mujeres por Accidente Laboral o Enfermedad profesional:</t>
  </si>
  <si>
    <t>Absentismo anual por Accidente Laboral o Enfermedad profesional:</t>
  </si>
  <si>
    <t>(2372*100/515380= )</t>
  </si>
  <si>
    <t>ABSENTISMO HOMBRES AÑO 2016 :</t>
  </si>
  <si>
    <t>ABSENTISMO MUJERES AÑO 2016 :</t>
  </si>
  <si>
    <t>ABSENTISMO TOTAL AÑO 2016 AYUNTAMIENTO:</t>
  </si>
  <si>
    <t>(30851*100/515380=)</t>
  </si>
  <si>
    <t>OTRAS LICENCIAS Y PERMISOS</t>
  </si>
  <si>
    <t xml:space="preserve"> Maternidad 2016:</t>
  </si>
  <si>
    <t xml:space="preserve">Numero total año: </t>
  </si>
  <si>
    <t>DATOS ABSENTISMO AYUNTAMIENTO 2017</t>
  </si>
  <si>
    <r>
      <rPr>
        <b/>
        <sz val="10"/>
        <color rgb="FF0000FF"/>
        <rFont val="Arial"/>
        <family val="2"/>
        <charset val="1"/>
      </rPr>
      <t>519.030</t>
    </r>
    <r>
      <rPr>
        <sz val="11"/>
        <color rgb="FF000000"/>
        <rFont val="Calibri"/>
        <family val="2"/>
        <charset val="1"/>
      </rPr>
      <t xml:space="preserve"> jornadas anuales</t>
    </r>
  </si>
  <si>
    <t>(27881*100/519030= )</t>
  </si>
  <si>
    <t>(1933*100/519030= )</t>
  </si>
  <si>
    <t>ABSENTISMO HOMBRES AÑO 2017 :</t>
  </si>
  <si>
    <t>ABSENTISMO MUJERES AÑO 2017 :</t>
  </si>
  <si>
    <t>ABSENTISMO TOTAL AÑO 2017 AYUNTAMIENTO:</t>
  </si>
  <si>
    <t>(29814*100/519030=)</t>
  </si>
  <si>
    <t xml:space="preserve"> Maternidad/Paternidad 2017:</t>
  </si>
  <si>
    <t>DATOS ABSENTISMO AYUNTAMIENTO 2018</t>
  </si>
  <si>
    <r>
      <rPr>
        <b/>
        <sz val="10"/>
        <color rgb="FF0000FF"/>
        <rFont val="Arial"/>
        <family val="2"/>
        <charset val="1"/>
      </rPr>
      <t>524.870</t>
    </r>
    <r>
      <rPr>
        <sz val="11"/>
        <color rgb="FF000000"/>
        <rFont val="Calibri"/>
        <family val="2"/>
        <charset val="1"/>
      </rPr>
      <t xml:space="preserve"> jornadas anuales</t>
    </r>
  </si>
  <si>
    <t>(31095*100/524870= )</t>
  </si>
  <si>
    <t>(2427*100/524870= )</t>
  </si>
  <si>
    <t>ABSENTISMO HOMBRES AÑO 2018 :</t>
  </si>
  <si>
    <t>ABSENTISMO MUJERES AÑO 2018 :</t>
  </si>
  <si>
    <t>ABSENTISMO TOTAL AÑO 2018 AYUNTAMIENTO:</t>
  </si>
  <si>
    <t>(33522*100/524870=)</t>
  </si>
  <si>
    <t xml:space="preserve"> Maternidad 2018:</t>
  </si>
  <si>
    <t xml:space="preserve"> Paternidad 2018:</t>
  </si>
  <si>
    <t xml:space="preserve"> Maternidad compartida:</t>
  </si>
  <si>
    <t xml:space="preserve">DATOS ABSENTISMO AYUNTAMIENTO 1º SEMESTRE 2019 </t>
  </si>
  <si>
    <r>
      <rPr>
        <b/>
        <sz val="10"/>
        <color rgb="FF0000FF"/>
        <rFont val="Arial"/>
        <family val="2"/>
        <charset val="1"/>
      </rPr>
      <t>267.337</t>
    </r>
    <r>
      <rPr>
        <sz val="11"/>
        <color rgb="FF000000"/>
        <rFont val="Calibri"/>
        <family val="2"/>
        <charset val="1"/>
      </rPr>
      <t xml:space="preserve"> jornadas anuales</t>
    </r>
  </si>
  <si>
    <t>Número de bajas en el semestre</t>
  </si>
  <si>
    <t>(14550*100/267337= )</t>
  </si>
  <si>
    <t>Número de bajas en el semestre:</t>
  </si>
  <si>
    <t>(771*100/267337= )</t>
  </si>
  <si>
    <t>ABSENTISMO HOMBRES 1º SEMESTRE 2019 :</t>
  </si>
  <si>
    <t>ABSENTISMO MUJERES 1º SEMESTRE 2019 :</t>
  </si>
  <si>
    <t>ABSENTISMO 1º SEMESTRE AÑO 2019 AYUNTAMIENTO:</t>
  </si>
  <si>
    <t>(15321*100/26733=)</t>
  </si>
  <si>
    <t xml:space="preserve"> Maternidad/Paternidad 2019:</t>
  </si>
  <si>
    <t xml:space="preserve">      Numero total 1º SEMESTRE </t>
  </si>
  <si>
    <t xml:space="preserve">DATOS ABSENTISMO AYUNTAMIENTO AÑO 2020 </t>
  </si>
  <si>
    <t>Jornadas anuales</t>
  </si>
  <si>
    <t>Número de bajas en el año</t>
  </si>
  <si>
    <t>(7391*100/529.250= )</t>
  </si>
  <si>
    <t>%1,39</t>
  </si>
  <si>
    <t>ABSENTISMO HOMBRES AÑO 2020 :</t>
  </si>
  <si>
    <t>ABSENTISMO MUJERES AÑO 2020 :</t>
  </si>
  <si>
    <t>ABSENTISMO AÑO 2020 AYUNTAMIENTO:</t>
  </si>
  <si>
    <t>(34218*100/529250=)</t>
  </si>
  <si>
    <t xml:space="preserve">      Numero total año 2020 </t>
  </si>
  <si>
    <t xml:space="preserve">DATOS ABSENTISMO AYUNTAMIENTO AÑO 2021 </t>
  </si>
  <si>
    <t xml:space="preserve"> - Por accidente no laboral (I63): </t>
  </si>
  <si>
    <t xml:space="preserve"> - Por Enfermedad común (I60):</t>
  </si>
  <si>
    <t xml:space="preserve"> - Por accidente Laboral (I64)</t>
  </si>
  <si>
    <t xml:space="preserve"> - Por Enfermedad profesional (I65)</t>
  </si>
  <si>
    <t>ABSENTISMO HOMBRES AÑO 2021 :</t>
  </si>
  <si>
    <t>ABSENTISMO MUJERES AÑO 2021 :</t>
  </si>
  <si>
    <t>ABSENTISMO AÑO 2021 AYUNTAMIENTO:</t>
  </si>
  <si>
    <t xml:space="preserve">      Numero total año 2021</t>
  </si>
  <si>
    <t>(I61-I62-I74)</t>
  </si>
  <si>
    <t>EVOLUCIÓN de los DATOS de ABSENTISMO LABORAL</t>
  </si>
  <si>
    <t>Se publican datos anuales sobre absentismo laboral, así como la evolución en los últimos 5 años.</t>
  </si>
  <si>
    <t>Enfermendad común o asimilado</t>
  </si>
  <si>
    <t>Accidente laboral o enfermedad profesional</t>
  </si>
  <si>
    <t>Fecha de actualización: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</si>
</sst>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%0"/>
    <numFmt numFmtId="165" formatCode="%0.00"/>
    <numFmt numFmtId="166" formatCode="yyyy/mm/dd"/>
  </numFmts>
  <fonts count="29" x14ac:knownFonts="1">
    <font>
      <sz val="11"/>
      <color rgb="FF000000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0000FF"/>
      <name val="Arial"/>
      <family val="2"/>
      <charset val="1"/>
    </font>
    <font>
      <b/>
      <sz val="12"/>
      <color rgb="FF0000FF"/>
      <name val="Arial"/>
      <family val="2"/>
      <charset val="1"/>
    </font>
    <font>
      <sz val="10"/>
      <color rgb="FF993300"/>
      <name val="Arial"/>
      <family val="2"/>
      <charset val="1"/>
    </font>
    <font>
      <b/>
      <sz val="14"/>
      <color rgb="FF0000FF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00FF"/>
      <name val="Arial"/>
      <family val="2"/>
    </font>
    <font>
      <sz val="10"/>
      <color rgb="FFCE181E"/>
      <name val="Arial"/>
    </font>
    <font>
      <b/>
      <sz val="12"/>
      <color rgb="FF0000FF"/>
      <name val="Arial"/>
      <family val="2"/>
    </font>
    <font>
      <b/>
      <sz val="12"/>
      <name val="Arial"/>
      <family val="2"/>
    </font>
    <font>
      <b/>
      <sz val="10"/>
      <color rgb="FF2F5597"/>
      <name val="Calibri"/>
      <family val="2"/>
      <charset val="1"/>
    </font>
    <font>
      <i/>
      <sz val="11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03864"/>
      </left>
      <right style="thin">
        <color rgb="FF203864"/>
      </right>
      <top style="thin">
        <color rgb="FF203864"/>
      </top>
      <bottom style="thin">
        <color rgb="FF203864"/>
      </bottom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0" fontId="2" fillId="0" borderId="2" xfId="1" applyBorder="1"/>
    <xf numFmtId="0" fontId="4" fillId="0" borderId="3" xfId="1" applyFont="1" applyBorder="1"/>
    <xf numFmtId="0" fontId="2" fillId="0" borderId="3" xfId="1" applyBorder="1"/>
    <xf numFmtId="0" fontId="5" fillId="0" borderId="3" xfId="1" applyFont="1" applyBorder="1"/>
    <xf numFmtId="0" fontId="6" fillId="0" borderId="3" xfId="1" applyFont="1" applyBorder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4" fillId="0" borderId="5" xfId="1" applyFont="1" applyBorder="1"/>
    <xf numFmtId="0" fontId="2" fillId="0" borderId="1" xfId="1" applyBorder="1"/>
    <xf numFmtId="164" fontId="2" fillId="0" borderId="0" xfId="1" applyNumberFormat="1"/>
    <xf numFmtId="0" fontId="2" fillId="0" borderId="7" xfId="1" applyBorder="1"/>
    <xf numFmtId="0" fontId="2" fillId="0" borderId="8" xfId="1" applyBorder="1"/>
    <xf numFmtId="0" fontId="2" fillId="0" borderId="9" xfId="1" applyBorder="1"/>
    <xf numFmtId="0" fontId="7" fillId="0" borderId="10" xfId="1" applyFont="1" applyBorder="1"/>
    <xf numFmtId="165" fontId="2" fillId="0" borderId="0" xfId="1" applyNumberFormat="1"/>
    <xf numFmtId="0" fontId="8" fillId="0" borderId="1" xfId="1" applyFont="1" applyBorder="1"/>
    <xf numFmtId="0" fontId="6" fillId="0" borderId="8" xfId="1" applyFont="1" applyBorder="1"/>
    <xf numFmtId="165" fontId="6" fillId="0" borderId="10" xfId="1" applyNumberFormat="1" applyFont="1" applyBorder="1"/>
    <xf numFmtId="0" fontId="6" fillId="0" borderId="11" xfId="1" applyFont="1" applyBorder="1"/>
    <xf numFmtId="0" fontId="2" fillId="0" borderId="12" xfId="1" applyBorder="1"/>
    <xf numFmtId="165" fontId="6" fillId="0" borderId="13" xfId="1" applyNumberFormat="1" applyFont="1" applyBorder="1"/>
    <xf numFmtId="0" fontId="6" fillId="0" borderId="0" xfId="1" applyFont="1"/>
    <xf numFmtId="0" fontId="9" fillId="0" borderId="0" xfId="1" applyFont="1"/>
    <xf numFmtId="165" fontId="8" fillId="0" borderId="1" xfId="1" applyNumberFormat="1" applyFont="1" applyBorder="1"/>
    <xf numFmtId="0" fontId="2" fillId="0" borderId="11" xfId="1" applyBorder="1"/>
    <xf numFmtId="0" fontId="2" fillId="0" borderId="13" xfId="1" applyBorder="1"/>
    <xf numFmtId="0" fontId="4" fillId="0" borderId="2" xfId="1" applyFont="1" applyBorder="1"/>
    <xf numFmtId="165" fontId="10" fillId="0" borderId="0" xfId="1" applyNumberFormat="1" applyFont="1"/>
    <xf numFmtId="0" fontId="2" fillId="0" borderId="10" xfId="1" applyBorder="1"/>
    <xf numFmtId="0" fontId="6" fillId="0" borderId="12" xfId="1" applyFont="1" applyBorder="1"/>
    <xf numFmtId="0" fontId="9" fillId="0" borderId="12" xfId="1" applyFont="1" applyBorder="1"/>
    <xf numFmtId="165" fontId="6" fillId="0" borderId="1" xfId="1" applyNumberFormat="1" applyFont="1" applyBorder="1"/>
    <xf numFmtId="0" fontId="6" fillId="0" borderId="14" xfId="1" applyFont="1" applyBorder="1"/>
    <xf numFmtId="0" fontId="2" fillId="0" borderId="15" xfId="1" applyBorder="1"/>
    <xf numFmtId="0" fontId="9" fillId="0" borderId="15" xfId="1" applyFont="1" applyBorder="1"/>
    <xf numFmtId="0" fontId="5" fillId="0" borderId="10" xfId="1" applyFont="1" applyBorder="1"/>
    <xf numFmtId="164" fontId="9" fillId="0" borderId="0" xfId="1" applyNumberFormat="1" applyFont="1"/>
    <xf numFmtId="165" fontId="9" fillId="0" borderId="0" xfId="1" applyNumberFormat="1" applyFont="1"/>
    <xf numFmtId="165" fontId="12" fillId="0" borderId="1" xfId="1" applyNumberFormat="1" applyFont="1" applyBorder="1"/>
    <xf numFmtId="165" fontId="13" fillId="0" borderId="16" xfId="1" applyNumberFormat="1" applyFont="1" applyBorder="1"/>
    <xf numFmtId="0" fontId="5" fillId="0" borderId="1" xfId="1" applyFont="1" applyBorder="1"/>
    <xf numFmtId="0" fontId="9" fillId="0" borderId="10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8" fillId="0" borderId="0" xfId="1" applyFont="1"/>
    <xf numFmtId="165" fontId="12" fillId="0" borderId="13" xfId="1" applyNumberFormat="1" applyFont="1" applyBorder="1"/>
    <xf numFmtId="0" fontId="14" fillId="0" borderId="10" xfId="1" applyFont="1" applyBorder="1"/>
    <xf numFmtId="165" fontId="12" fillId="0" borderId="1" xfId="1" applyNumberFormat="1" applyFont="1" applyBorder="1" applyAlignment="1">
      <alignment horizontal="right"/>
    </xf>
    <xf numFmtId="0" fontId="0" fillId="0" borderId="2" xfId="0" applyBorder="1"/>
    <xf numFmtId="0" fontId="16" fillId="0" borderId="3" xfId="0" applyFont="1" applyBorder="1"/>
    <xf numFmtId="0" fontId="0" fillId="0" borderId="3" xfId="0" applyBorder="1"/>
    <xf numFmtId="0" fontId="17" fillId="0" borderId="1" xfId="0" applyFont="1" applyBorder="1"/>
    <xf numFmtId="0" fontId="18" fillId="0" borderId="8" xfId="0" applyFont="1" applyBorder="1"/>
    <xf numFmtId="0" fontId="19" fillId="0" borderId="1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6" fillId="0" borderId="5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20" fillId="0" borderId="10" xfId="0" applyFont="1" applyBorder="1"/>
    <xf numFmtId="0" fontId="21" fillId="0" borderId="1" xfId="0" applyFont="1" applyBorder="1"/>
    <xf numFmtId="0" fontId="16" fillId="0" borderId="1" xfId="0" applyFont="1" applyBorder="1"/>
    <xf numFmtId="0" fontId="16" fillId="0" borderId="0" xfId="0" applyFont="1"/>
    <xf numFmtId="0" fontId="21" fillId="0" borderId="0" xfId="0" applyFont="1"/>
    <xf numFmtId="165" fontId="18" fillId="0" borderId="10" xfId="0" applyNumberFormat="1" applyFont="1" applyBorder="1"/>
    <xf numFmtId="0" fontId="18" fillId="0" borderId="11" xfId="0" applyFont="1" applyBorder="1"/>
    <xf numFmtId="0" fontId="0" fillId="0" borderId="12" xfId="0" applyBorder="1"/>
    <xf numFmtId="165" fontId="18" fillId="0" borderId="13" xfId="0" applyNumberFormat="1" applyFont="1" applyBorder="1"/>
    <xf numFmtId="0" fontId="18" fillId="0" borderId="0" xfId="0" applyFont="1"/>
    <xf numFmtId="165" fontId="22" fillId="0" borderId="13" xfId="0" applyNumberFormat="1" applyFont="1" applyBorder="1"/>
    <xf numFmtId="0" fontId="0" fillId="0" borderId="11" xfId="0" applyBorder="1"/>
    <xf numFmtId="0" fontId="0" fillId="0" borderId="13" xfId="0" applyBorder="1"/>
    <xf numFmtId="0" fontId="16" fillId="0" borderId="2" xfId="0" applyFont="1" applyBorder="1"/>
    <xf numFmtId="0" fontId="0" fillId="0" borderId="4" xfId="0" applyBorder="1"/>
    <xf numFmtId="0" fontId="23" fillId="0" borderId="10" xfId="0" applyFont="1" applyBorder="1"/>
    <xf numFmtId="0" fontId="18" fillId="0" borderId="12" xfId="0" applyFont="1" applyBorder="1"/>
    <xf numFmtId="0" fontId="19" fillId="0" borderId="12" xfId="0" applyFont="1" applyBorder="1"/>
    <xf numFmtId="165" fontId="22" fillId="0" borderId="1" xfId="0" applyNumberFormat="1" applyFont="1" applyBorder="1" applyAlignment="1">
      <alignment horizontal="right"/>
    </xf>
    <xf numFmtId="0" fontId="18" fillId="0" borderId="14" xfId="0" applyFont="1" applyBorder="1"/>
    <xf numFmtId="0" fontId="0" fillId="0" borderId="15" xfId="0" applyBorder="1"/>
    <xf numFmtId="0" fontId="19" fillId="0" borderId="15" xfId="0" applyFont="1" applyBorder="1"/>
    <xf numFmtId="165" fontId="24" fillId="0" borderId="16" xfId="0" applyNumberFormat="1" applyFont="1" applyBorder="1"/>
    <xf numFmtId="0" fontId="17" fillId="0" borderId="10" xfId="0" applyFont="1" applyBorder="1"/>
    <xf numFmtId="0" fontId="0" fillId="2" borderId="0" xfId="0" applyFill="1"/>
    <xf numFmtId="0" fontId="0" fillId="2" borderId="20" xfId="0" applyFill="1" applyBorder="1" applyAlignment="1">
      <alignment horizontal="center" wrapText="1"/>
    </xf>
    <xf numFmtId="165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5" fontId="0" fillId="2" borderId="20" xfId="0" applyNumberFormat="1" applyFill="1" applyBorder="1" applyAlignment="1">
      <alignment horizontal="center" vertical="center"/>
    </xf>
    <xf numFmtId="0" fontId="28" fillId="2" borderId="0" xfId="0" applyFont="1" applyFill="1" applyAlignment="1">
      <alignment horizontal="right"/>
    </xf>
    <xf numFmtId="166" fontId="0" fillId="2" borderId="0" xfId="0" applyNumberFormat="1" applyFill="1"/>
    <xf numFmtId="0" fontId="3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2" borderId="18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E181E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203864"/>
      <rgbColor rgb="FF339966"/>
      <rgbColor rgb="FF003300"/>
      <rgbColor rgb="FF333300"/>
      <rgbColor rgb="FF993300"/>
      <rgbColor rgb="FF993366"/>
      <rgbColor rgb="FF2F5597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EVOLUCIÓN DEL ABSENTISMO
totales anuales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Evolucion!$E$8</c:f>
              <c:strCache>
                <c:ptCount val="1"/>
                <c:pt idx="0">
                  <c:v>Total</c:v>
                </c:pt>
              </c:strCache>
            </c:strRef>
          </c:tx>
          <c:spPr>
            <a:ln w="28440" cap="rnd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FF-4F77-955A-48C3292EA5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FF-4F77-955A-48C3292EA5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FF-4F77-955A-48C3292EA5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FF-4F77-955A-48C3292EA5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2FF-4F77-955A-48C3292EA558}"/>
              </c:ext>
            </c:extLst>
          </c:dPt>
          <c:dLbls>
            <c:dLbl>
              <c:idx val="1"/>
              <c:layout>
                <c:manualLayout>
                  <c:x val="-6.3286973979615219E-2"/>
                  <c:y val="4.2944469268195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F-4F77-955A-48C3292EA558}"/>
                </c:ext>
              </c:extLst>
            </c:dLbl>
            <c:dLbl>
              <c:idx val="2"/>
              <c:layout>
                <c:manualLayout>
                  <c:x val="-5.0062270650322281E-2"/>
                  <c:y val="-4.7693252904378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FF-4F77-955A-48C3292EA558}"/>
                </c:ext>
              </c:extLst>
            </c:dLbl>
            <c:dLbl>
              <c:idx val="3"/>
              <c:layout>
                <c:manualLayout>
                  <c:x val="-6.3286973979615219E-2"/>
                  <c:y val="3.5062928209710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FF-4F77-955A-48C3292EA558}"/>
                </c:ext>
              </c:extLst>
            </c:dLbl>
            <c:dLbl>
              <c:idx val="5"/>
              <c:layout>
                <c:manualLayout>
                  <c:x val="-6.0642033313756609E-2"/>
                  <c:y val="3.900369873895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E1-4454-AA2B-E42284ADCD7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Evolucion!$B$9:$B$14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Evolucion!$E$9:$E$14</c:f>
              <c:numCache>
                <c:formatCode>%0.00</c:formatCode>
                <c:ptCount val="6"/>
                <c:pt idx="0">
                  <c:v>5.9900000000000009E-2</c:v>
                </c:pt>
                <c:pt idx="1">
                  <c:v>5.74E-2</c:v>
                </c:pt>
                <c:pt idx="2">
                  <c:v>6.3799999999999996E-2</c:v>
                </c:pt>
                <c:pt idx="3">
                  <c:v>5.7299999999999997E-2</c:v>
                </c:pt>
                <c:pt idx="4">
                  <c:v>6.4500000000000002E-2</c:v>
                </c:pt>
                <c:pt idx="5">
                  <c:v>5.716630816257217E-2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FF-4F77-955A-48C3292EA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16335291"/>
        <c:axId val="78232392"/>
      </c:lineChart>
      <c:catAx>
        <c:axId val="1633529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u-ES"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78232392"/>
        <c:crosses val="autoZero"/>
        <c:auto val="1"/>
        <c:lblAlgn val="ctr"/>
        <c:lblOffset val="100"/>
        <c:noMultiLvlLbl val="0"/>
      </c:catAx>
      <c:valAx>
        <c:axId val="7823239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lang="eu-ES"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1633529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9720</xdr:colOff>
      <xdr:row>17</xdr:row>
      <xdr:rowOff>47880</xdr:rowOff>
    </xdr:from>
    <xdr:to>
      <xdr:col>5</xdr:col>
      <xdr:colOff>18360</xdr:colOff>
      <xdr:row>34</xdr:row>
      <xdr:rowOff>161640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18720</xdr:colOff>
      <xdr:row>4</xdr:row>
      <xdr:rowOff>191880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409040" cy="9536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Absentismo%20Ayuntamiento%202021.xls?77B600E4" TargetMode="External"/><Relationship Id="rId1" Type="http://schemas.openxmlformats.org/officeDocument/2006/relationships/externalLinkPath" Target="file:///\\77B600E4\Absentismo%20Ayuntamient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1">
          <cell r="B1">
            <v>1449</v>
          </cell>
        </row>
        <row r="2">
          <cell r="B2">
            <v>1471</v>
          </cell>
        </row>
        <row r="3">
          <cell r="B3">
            <v>1447</v>
          </cell>
        </row>
        <row r="4">
          <cell r="B4">
            <v>1442</v>
          </cell>
        </row>
        <row r="9">
          <cell r="C9">
            <v>281</v>
          </cell>
        </row>
        <row r="10">
          <cell r="C10">
            <v>334</v>
          </cell>
        </row>
        <row r="11">
          <cell r="C11">
            <v>12735</v>
          </cell>
        </row>
        <row r="12">
          <cell r="C12">
            <v>15403</v>
          </cell>
        </row>
        <row r="16">
          <cell r="C16">
            <v>19</v>
          </cell>
        </row>
        <row r="17">
          <cell r="C17">
            <v>23</v>
          </cell>
        </row>
        <row r="18">
          <cell r="C18">
            <v>523</v>
          </cell>
        </row>
        <row r="19">
          <cell r="C19">
            <v>344</v>
          </cell>
        </row>
        <row r="23">
          <cell r="C23">
            <v>100</v>
          </cell>
        </row>
        <row r="24">
          <cell r="C24">
            <v>124</v>
          </cell>
        </row>
        <row r="25">
          <cell r="C25">
            <v>1494</v>
          </cell>
        </row>
        <row r="26">
          <cell r="C26">
            <v>2218</v>
          </cell>
        </row>
        <row r="30">
          <cell r="C30">
            <v>65</v>
          </cell>
        </row>
        <row r="31">
          <cell r="C31">
            <v>91</v>
          </cell>
        </row>
        <row r="32">
          <cell r="C32">
            <v>879</v>
          </cell>
        </row>
        <row r="33">
          <cell r="C33">
            <v>1280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J87"/>
  <sheetViews>
    <sheetView topLeftCell="A55" zoomScaleNormal="100" workbookViewId="0">
      <selection activeCell="H14" sqref="H14"/>
    </sheetView>
  </sheetViews>
  <sheetFormatPr baseColWidth="10" defaultColWidth="11.44140625" defaultRowHeight="14.4" x14ac:dyDescent="0.3"/>
  <cols>
    <col min="1" max="1" width="11.44140625" style="1"/>
    <col min="2" max="2" width="12.33203125" style="1" customWidth="1"/>
    <col min="3" max="3" width="6.6640625" style="1" customWidth="1"/>
    <col min="4" max="4" width="12.33203125" style="1" customWidth="1"/>
    <col min="5" max="5" width="11.44140625" style="1"/>
    <col min="6" max="6" width="9.109375" style="1" customWidth="1"/>
    <col min="7" max="7" width="7.5546875" style="1" customWidth="1"/>
    <col min="8" max="8" width="8.5546875" style="1" customWidth="1"/>
    <col min="9" max="9" width="9.33203125" style="1" customWidth="1"/>
    <col min="10" max="10" width="14" style="1" customWidth="1"/>
    <col min="11" max="1024" width="11.44140625" style="1"/>
  </cols>
  <sheetData>
    <row r="4" spans="1:10" ht="17.399999999999999" x14ac:dyDescent="0.3">
      <c r="B4" s="95" t="s">
        <v>0</v>
      </c>
      <c r="C4" s="95"/>
      <c r="D4" s="95"/>
      <c r="E4" s="95"/>
      <c r="F4" s="95"/>
      <c r="G4" s="95"/>
      <c r="H4" s="95"/>
    </row>
    <row r="6" spans="1:10" x14ac:dyDescent="0.3">
      <c r="A6" s="2"/>
      <c r="B6" s="3" t="s">
        <v>1</v>
      </c>
      <c r="C6" s="4"/>
      <c r="D6" s="4"/>
      <c r="E6" s="4"/>
      <c r="F6" s="4" t="s">
        <v>2</v>
      </c>
      <c r="G6" s="5">
        <v>1412</v>
      </c>
      <c r="H6" s="4"/>
      <c r="I6" s="6" t="s">
        <v>3</v>
      </c>
      <c r="J6" s="7"/>
    </row>
    <row r="7" spans="1:10" x14ac:dyDescent="0.3">
      <c r="A7" s="8"/>
      <c r="J7" s="9"/>
    </row>
    <row r="8" spans="1:10" x14ac:dyDescent="0.3">
      <c r="A8" s="10" t="s">
        <v>4</v>
      </c>
      <c r="D8" s="1" t="s">
        <v>5</v>
      </c>
      <c r="F8" s="11" t="s">
        <v>6</v>
      </c>
      <c r="G8" s="11">
        <v>12</v>
      </c>
      <c r="H8" s="12">
        <v>0.75</v>
      </c>
      <c r="J8" s="9"/>
    </row>
    <row r="9" spans="1:10" x14ac:dyDescent="0.3">
      <c r="A9" s="8"/>
      <c r="F9" s="13" t="s">
        <v>7</v>
      </c>
      <c r="G9" s="13">
        <v>4</v>
      </c>
      <c r="H9" s="12">
        <v>0.25</v>
      </c>
      <c r="J9" s="9"/>
    </row>
    <row r="10" spans="1:10" x14ac:dyDescent="0.3">
      <c r="A10" s="8"/>
      <c r="E10" s="14" t="s">
        <v>8</v>
      </c>
      <c r="F10" s="15"/>
      <c r="G10" s="16">
        <f>SUM(G8:G9)</f>
        <v>16</v>
      </c>
      <c r="J10" s="9"/>
    </row>
    <row r="11" spans="1:10" x14ac:dyDescent="0.3">
      <c r="A11" s="8"/>
      <c r="J11" s="9"/>
    </row>
    <row r="12" spans="1:10" x14ac:dyDescent="0.3">
      <c r="A12" s="8"/>
      <c r="D12" s="1" t="s">
        <v>9</v>
      </c>
      <c r="F12" s="11" t="s">
        <v>6</v>
      </c>
      <c r="G12" s="11">
        <v>544</v>
      </c>
      <c r="H12" s="12">
        <v>0.82</v>
      </c>
      <c r="J12" s="9"/>
    </row>
    <row r="13" spans="1:10" x14ac:dyDescent="0.3">
      <c r="A13" s="8"/>
      <c r="F13" s="13" t="s">
        <v>7</v>
      </c>
      <c r="G13" s="13">
        <v>119</v>
      </c>
      <c r="H13" s="12">
        <v>0.18</v>
      </c>
      <c r="J13" s="9"/>
    </row>
    <row r="14" spans="1:10" x14ac:dyDescent="0.3">
      <c r="A14" s="8"/>
      <c r="E14" s="14" t="s">
        <v>8</v>
      </c>
      <c r="F14" s="15"/>
      <c r="G14" s="16">
        <f>SUM(G12:G13)</f>
        <v>663</v>
      </c>
      <c r="J14" s="9"/>
    </row>
    <row r="15" spans="1:10" x14ac:dyDescent="0.3">
      <c r="A15" s="8"/>
      <c r="E15" s="1" t="s">
        <v>2</v>
      </c>
      <c r="J15" s="9"/>
    </row>
    <row r="16" spans="1:10" x14ac:dyDescent="0.3">
      <c r="A16" s="10" t="s">
        <v>10</v>
      </c>
      <c r="D16" s="1" t="s">
        <v>11</v>
      </c>
      <c r="G16" s="1">
        <v>1018</v>
      </c>
      <c r="J16" s="9"/>
    </row>
    <row r="17" spans="1:10" x14ac:dyDescent="0.3">
      <c r="A17" s="8"/>
      <c r="J17" s="9"/>
    </row>
    <row r="18" spans="1:10" x14ac:dyDescent="0.3">
      <c r="A18" s="8"/>
      <c r="D18" s="1" t="s">
        <v>12</v>
      </c>
      <c r="F18" s="11" t="s">
        <v>6</v>
      </c>
      <c r="G18" s="11">
        <v>647</v>
      </c>
      <c r="H18" s="17">
        <v>0.63549999999999995</v>
      </c>
      <c r="J18" s="9"/>
    </row>
    <row r="19" spans="1:10" x14ac:dyDescent="0.3">
      <c r="A19" s="8"/>
      <c r="F19" s="13" t="s">
        <v>7</v>
      </c>
      <c r="G19" s="13">
        <v>371</v>
      </c>
      <c r="H19" s="17">
        <v>0.36449999999999999</v>
      </c>
      <c r="J19" s="9"/>
    </row>
    <row r="20" spans="1:10" x14ac:dyDescent="0.3">
      <c r="A20" s="8"/>
      <c r="E20" s="14" t="s">
        <v>8</v>
      </c>
      <c r="F20" s="15"/>
      <c r="G20" s="16">
        <f>SUM(G18:G19)</f>
        <v>1018</v>
      </c>
      <c r="J20" s="9"/>
    </row>
    <row r="21" spans="1:10" x14ac:dyDescent="0.3">
      <c r="A21" s="8"/>
      <c r="J21" s="9"/>
    </row>
    <row r="22" spans="1:10" x14ac:dyDescent="0.3">
      <c r="A22" s="8"/>
      <c r="D22" s="1" t="s">
        <v>9</v>
      </c>
      <c r="F22" s="11" t="s">
        <v>6</v>
      </c>
      <c r="G22" s="11">
        <v>15934</v>
      </c>
      <c r="H22" s="17">
        <v>0.57289999999999996</v>
      </c>
      <c r="J22" s="9"/>
    </row>
    <row r="23" spans="1:10" x14ac:dyDescent="0.3">
      <c r="A23" s="8"/>
      <c r="F23" s="13" t="s">
        <v>7</v>
      </c>
      <c r="G23" s="13">
        <v>11882</v>
      </c>
      <c r="H23" s="17">
        <v>0.42709999999999998</v>
      </c>
      <c r="J23" s="9"/>
    </row>
    <row r="24" spans="1:10" x14ac:dyDescent="0.3">
      <c r="A24" s="8"/>
      <c r="E24" s="14" t="s">
        <v>8</v>
      </c>
      <c r="F24" s="15"/>
      <c r="G24" s="16">
        <f>SUM(G22:G23)</f>
        <v>27816</v>
      </c>
      <c r="J24" s="9"/>
    </row>
    <row r="25" spans="1:10" x14ac:dyDescent="0.3">
      <c r="A25" s="8"/>
      <c r="J25" s="9"/>
    </row>
    <row r="26" spans="1:10" ht="15.6" x14ac:dyDescent="0.3">
      <c r="A26" s="10" t="s">
        <v>13</v>
      </c>
      <c r="G26" s="18">
        <f>SUM(+G24+G14)</f>
        <v>28479</v>
      </c>
      <c r="J26" s="9"/>
    </row>
    <row r="27" spans="1:10" x14ac:dyDescent="0.3">
      <c r="A27" s="8"/>
      <c r="J27" s="9"/>
    </row>
    <row r="28" spans="1:10" x14ac:dyDescent="0.3">
      <c r="A28" s="19" t="s">
        <v>14</v>
      </c>
      <c r="B28" s="15"/>
      <c r="C28" s="15"/>
      <c r="D28" s="15"/>
      <c r="E28" s="15"/>
      <c r="F28" s="15"/>
      <c r="G28" s="15"/>
      <c r="H28" s="15"/>
      <c r="I28" s="15"/>
      <c r="J28" s="20">
        <v>3.2000000000000001E-2</v>
      </c>
    </row>
    <row r="29" spans="1:10" x14ac:dyDescent="0.3">
      <c r="A29" s="21" t="s">
        <v>15</v>
      </c>
      <c r="B29" s="22"/>
      <c r="C29" s="22"/>
      <c r="D29" s="22"/>
      <c r="E29" s="22"/>
      <c r="F29" s="22"/>
      <c r="G29" s="22"/>
      <c r="H29" s="22"/>
      <c r="I29" s="22"/>
      <c r="J29" s="23">
        <v>2.3300000000000001E-2</v>
      </c>
    </row>
    <row r="30" spans="1:10" x14ac:dyDescent="0.3">
      <c r="A30" s="8"/>
      <c r="J30" s="9"/>
    </row>
    <row r="31" spans="1:10" ht="15.6" x14ac:dyDescent="0.3">
      <c r="A31" s="24" t="s">
        <v>16</v>
      </c>
      <c r="H31" s="25" t="s">
        <v>17</v>
      </c>
      <c r="J31" s="26">
        <f>SUM(+J28+J29)</f>
        <v>5.5300000000000002E-2</v>
      </c>
    </row>
    <row r="32" spans="1:10" x14ac:dyDescent="0.3">
      <c r="A32" s="27"/>
      <c r="B32" s="22"/>
      <c r="C32" s="22"/>
      <c r="D32" s="22"/>
      <c r="E32" s="22"/>
      <c r="F32" s="22"/>
      <c r="G32" s="22"/>
      <c r="H32" s="22"/>
      <c r="I32" s="22"/>
      <c r="J32" s="28"/>
    </row>
    <row r="35" spans="1:10" x14ac:dyDescent="0.3">
      <c r="A35" s="29" t="s">
        <v>18</v>
      </c>
      <c r="B35" s="4"/>
      <c r="C35" s="4"/>
      <c r="D35" s="4" t="s">
        <v>11</v>
      </c>
      <c r="E35" s="4"/>
      <c r="F35" s="4"/>
      <c r="G35" s="4">
        <v>57</v>
      </c>
      <c r="H35" s="4"/>
      <c r="I35" s="4"/>
      <c r="J35" s="7"/>
    </row>
    <row r="36" spans="1:10" x14ac:dyDescent="0.3">
      <c r="A36" s="8"/>
      <c r="J36" s="9"/>
    </row>
    <row r="37" spans="1:10" x14ac:dyDescent="0.3">
      <c r="A37" s="8"/>
      <c r="D37" s="1" t="s">
        <v>12</v>
      </c>
      <c r="F37" s="11" t="s">
        <v>6</v>
      </c>
      <c r="G37" s="11">
        <v>44</v>
      </c>
      <c r="J37" s="9"/>
    </row>
    <row r="38" spans="1:10" x14ac:dyDescent="0.3">
      <c r="A38" s="8"/>
      <c r="F38" s="13" t="s">
        <v>7</v>
      </c>
      <c r="G38" s="13">
        <v>13</v>
      </c>
      <c r="J38" s="9"/>
    </row>
    <row r="39" spans="1:10" x14ac:dyDescent="0.3">
      <c r="A39" s="8"/>
      <c r="E39" s="14" t="s">
        <v>8</v>
      </c>
      <c r="F39" s="15"/>
      <c r="G39" s="16">
        <f>SUM(G37:G38)</f>
        <v>57</v>
      </c>
      <c r="J39" s="9"/>
    </row>
    <row r="40" spans="1:10" x14ac:dyDescent="0.3">
      <c r="A40" s="8"/>
      <c r="J40" s="9"/>
    </row>
    <row r="41" spans="1:10" x14ac:dyDescent="0.3">
      <c r="A41" s="8"/>
      <c r="D41" s="1" t="s">
        <v>9</v>
      </c>
      <c r="F41" s="11" t="s">
        <v>6</v>
      </c>
      <c r="G41" s="11">
        <v>1284</v>
      </c>
      <c r="H41" s="30">
        <v>0.5413</v>
      </c>
      <c r="J41" s="9"/>
    </row>
    <row r="42" spans="1:10" x14ac:dyDescent="0.3">
      <c r="A42" s="8"/>
      <c r="F42" s="13" t="s">
        <v>7</v>
      </c>
      <c r="G42" s="13">
        <v>1088</v>
      </c>
      <c r="H42" s="30">
        <v>0.4587</v>
      </c>
      <c r="J42" s="9"/>
    </row>
    <row r="43" spans="1:10" x14ac:dyDescent="0.3">
      <c r="A43" s="8"/>
      <c r="E43" s="14" t="s">
        <v>8</v>
      </c>
      <c r="F43" s="15"/>
      <c r="G43" s="16">
        <f>SUM(G41:G42)</f>
        <v>2372</v>
      </c>
      <c r="J43" s="9"/>
    </row>
    <row r="44" spans="1:10" x14ac:dyDescent="0.3">
      <c r="A44" s="8"/>
      <c r="J44" s="9"/>
    </row>
    <row r="45" spans="1:10" x14ac:dyDescent="0.3">
      <c r="A45" s="10" t="s">
        <v>19</v>
      </c>
      <c r="D45" s="1" t="s">
        <v>11</v>
      </c>
      <c r="G45" s="1">
        <v>0</v>
      </c>
      <c r="J45" s="9"/>
    </row>
    <row r="46" spans="1:10" x14ac:dyDescent="0.3">
      <c r="A46" s="8"/>
      <c r="J46" s="9"/>
    </row>
    <row r="47" spans="1:10" x14ac:dyDescent="0.3">
      <c r="A47" s="8"/>
      <c r="D47" s="1" t="s">
        <v>12</v>
      </c>
      <c r="F47" s="11" t="s">
        <v>6</v>
      </c>
      <c r="G47" s="11">
        <v>0</v>
      </c>
      <c r="J47" s="9"/>
    </row>
    <row r="48" spans="1:10" x14ac:dyDescent="0.3">
      <c r="A48" s="8"/>
      <c r="F48" s="13" t="s">
        <v>7</v>
      </c>
      <c r="G48" s="13">
        <v>0</v>
      </c>
      <c r="J48" s="9"/>
    </row>
    <row r="49" spans="1:10" x14ac:dyDescent="0.3">
      <c r="A49" s="8"/>
      <c r="E49" s="14" t="s">
        <v>8</v>
      </c>
      <c r="F49" s="15"/>
      <c r="G49" s="31">
        <v>0</v>
      </c>
      <c r="J49" s="9"/>
    </row>
    <row r="50" spans="1:10" x14ac:dyDescent="0.3">
      <c r="A50" s="8"/>
      <c r="J50" s="9"/>
    </row>
    <row r="51" spans="1:10" x14ac:dyDescent="0.3">
      <c r="A51" s="8"/>
      <c r="D51" s="1" t="s">
        <v>9</v>
      </c>
      <c r="F51" s="11" t="s">
        <v>6</v>
      </c>
      <c r="G51" s="11">
        <v>0</v>
      </c>
      <c r="J51" s="9"/>
    </row>
    <row r="52" spans="1:10" x14ac:dyDescent="0.3">
      <c r="A52" s="8"/>
      <c r="F52" s="13" t="s">
        <v>7</v>
      </c>
      <c r="G52" s="13">
        <v>0</v>
      </c>
      <c r="J52" s="9"/>
    </row>
    <row r="53" spans="1:10" x14ac:dyDescent="0.3">
      <c r="A53" s="8"/>
      <c r="E53" s="14" t="s">
        <v>8</v>
      </c>
      <c r="F53" s="15"/>
      <c r="G53" s="16">
        <v>0</v>
      </c>
      <c r="J53" s="9"/>
    </row>
    <row r="54" spans="1:10" x14ac:dyDescent="0.3">
      <c r="A54" s="8"/>
      <c r="J54" s="9"/>
    </row>
    <row r="55" spans="1:10" ht="15.6" x14ac:dyDescent="0.3">
      <c r="A55" s="10" t="s">
        <v>20</v>
      </c>
      <c r="G55" s="18">
        <f>SUM(+G53+G43)</f>
        <v>2372</v>
      </c>
      <c r="J55" s="9"/>
    </row>
    <row r="56" spans="1:10" x14ac:dyDescent="0.3">
      <c r="A56" s="8"/>
      <c r="J56" s="9"/>
    </row>
    <row r="57" spans="1:10" x14ac:dyDescent="0.3">
      <c r="A57" s="19" t="s">
        <v>21</v>
      </c>
      <c r="B57" s="15"/>
      <c r="C57" s="15"/>
      <c r="D57" s="15"/>
      <c r="E57" s="15"/>
      <c r="F57" s="15"/>
      <c r="G57" s="15"/>
      <c r="H57" s="15"/>
      <c r="I57" s="15"/>
      <c r="J57" s="20">
        <v>2.5000000000000001E-3</v>
      </c>
    </row>
    <row r="58" spans="1:10" x14ac:dyDescent="0.3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23">
        <v>2.0999999999999999E-3</v>
      </c>
    </row>
    <row r="59" spans="1:10" x14ac:dyDescent="0.3">
      <c r="J59" s="9"/>
    </row>
    <row r="60" spans="1:10" ht="15.6" x14ac:dyDescent="0.3">
      <c r="A60" s="32" t="s">
        <v>23</v>
      </c>
      <c r="B60" s="22"/>
      <c r="C60" s="22"/>
      <c r="D60" s="22"/>
      <c r="E60" s="22"/>
      <c r="F60" s="22"/>
      <c r="H60" s="33" t="s">
        <v>24</v>
      </c>
      <c r="I60" s="22"/>
      <c r="J60" s="26">
        <f>SUM(+J57+J58)</f>
        <v>4.5999999999999999E-3</v>
      </c>
    </row>
    <row r="62" spans="1:10" x14ac:dyDescent="0.3">
      <c r="B62" s="19" t="s">
        <v>25</v>
      </c>
      <c r="C62" s="15"/>
      <c r="D62" s="15"/>
      <c r="E62" s="15"/>
      <c r="F62" s="15"/>
      <c r="G62" s="15"/>
      <c r="H62" s="15"/>
      <c r="I62" s="15"/>
      <c r="J62" s="34">
        <f>SUM(+J28+J57)</f>
        <v>3.4500000000000003E-2</v>
      </c>
    </row>
    <row r="63" spans="1:10" x14ac:dyDescent="0.3">
      <c r="B63" s="21" t="s">
        <v>26</v>
      </c>
      <c r="C63" s="22"/>
      <c r="D63" s="22"/>
      <c r="E63" s="22"/>
      <c r="F63" s="22"/>
      <c r="G63" s="22"/>
      <c r="H63" s="22"/>
      <c r="I63" s="22"/>
      <c r="J63" s="34">
        <f>SUM(+J29+J58)</f>
        <v>2.5400000000000002E-2</v>
      </c>
    </row>
    <row r="65" spans="2:10" ht="15.6" x14ac:dyDescent="0.3">
      <c r="B65" s="35" t="s">
        <v>27</v>
      </c>
      <c r="C65" s="36"/>
      <c r="D65" s="36"/>
      <c r="E65" s="36"/>
      <c r="F65" s="36"/>
      <c r="G65" s="36"/>
      <c r="H65" s="37" t="s">
        <v>28</v>
      </c>
      <c r="I65" s="36"/>
      <c r="J65" s="26">
        <f>SUM(+J62+J63)</f>
        <v>5.9900000000000009E-2</v>
      </c>
    </row>
    <row r="77" spans="2:10" ht="15.6" x14ac:dyDescent="0.3">
      <c r="B77" s="96" t="s">
        <v>29</v>
      </c>
      <c r="C77" s="96"/>
      <c r="D77" s="96"/>
      <c r="E77" s="96"/>
    </row>
    <row r="79" spans="2:10" x14ac:dyDescent="0.3">
      <c r="B79" s="29" t="s">
        <v>30</v>
      </c>
      <c r="C79" s="4"/>
      <c r="D79" s="4" t="s">
        <v>31</v>
      </c>
      <c r="E79" s="4"/>
      <c r="F79" s="4"/>
      <c r="G79" s="7">
        <v>31</v>
      </c>
    </row>
    <row r="80" spans="2:10" x14ac:dyDescent="0.3">
      <c r="B80" s="8"/>
      <c r="G80" s="9"/>
    </row>
    <row r="81" spans="2:8" x14ac:dyDescent="0.3">
      <c r="B81" s="8"/>
      <c r="D81" s="1" t="s">
        <v>12</v>
      </c>
      <c r="F81" s="11" t="s">
        <v>6</v>
      </c>
      <c r="G81" s="11">
        <v>12</v>
      </c>
    </row>
    <row r="82" spans="2:8" x14ac:dyDescent="0.3">
      <c r="B82" s="8"/>
      <c r="F82" s="13" t="s">
        <v>7</v>
      </c>
      <c r="G82" s="13">
        <v>19</v>
      </c>
    </row>
    <row r="83" spans="2:8" x14ac:dyDescent="0.3">
      <c r="B83" s="8"/>
      <c r="E83" s="14" t="s">
        <v>8</v>
      </c>
      <c r="F83" s="15"/>
      <c r="G83" s="31">
        <v>31</v>
      </c>
    </row>
    <row r="84" spans="2:8" x14ac:dyDescent="0.3">
      <c r="B84" s="8"/>
      <c r="G84" s="9"/>
    </row>
    <row r="85" spans="2:8" x14ac:dyDescent="0.3">
      <c r="B85" s="8"/>
      <c r="D85" s="1" t="s">
        <v>9</v>
      </c>
      <c r="F85" s="11" t="s">
        <v>6</v>
      </c>
      <c r="G85" s="11">
        <v>346</v>
      </c>
    </row>
    <row r="86" spans="2:8" x14ac:dyDescent="0.3">
      <c r="B86" s="8"/>
      <c r="F86" s="13" t="s">
        <v>7</v>
      </c>
      <c r="G86" s="13">
        <v>2082</v>
      </c>
    </row>
    <row r="87" spans="2:8" x14ac:dyDescent="0.3">
      <c r="B87" s="27"/>
      <c r="C87" s="22"/>
      <c r="D87" s="22"/>
      <c r="E87" s="14" t="s">
        <v>8</v>
      </c>
      <c r="F87" s="15"/>
      <c r="G87" s="38">
        <v>2428</v>
      </c>
      <c r="H87" s="1" t="s">
        <v>2</v>
      </c>
    </row>
  </sheetData>
  <mergeCells count="2">
    <mergeCell ref="B4:H4"/>
    <mergeCell ref="B77:E77"/>
  </mergeCells>
  <pageMargins left="0.17013888888888901" right="0.75" top="1" bottom="1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J87"/>
  <sheetViews>
    <sheetView topLeftCell="A55" zoomScaleNormal="100" workbookViewId="0">
      <selection activeCell="M31" sqref="M31"/>
    </sheetView>
  </sheetViews>
  <sheetFormatPr baseColWidth="10" defaultColWidth="11.44140625" defaultRowHeight="14.4" x14ac:dyDescent="0.3"/>
  <cols>
    <col min="1" max="1" width="11.44140625" style="1"/>
    <col min="2" max="2" width="12.33203125" style="1" customWidth="1"/>
    <col min="3" max="3" width="8.109375" style="1" customWidth="1"/>
    <col min="4" max="4" width="12.33203125" style="1" customWidth="1"/>
    <col min="5" max="5" width="11.44140625" style="1"/>
    <col min="6" max="6" width="9.109375" style="1" customWidth="1"/>
    <col min="7" max="7" width="7.5546875" style="1" customWidth="1"/>
    <col min="8" max="8" width="6.6640625" style="1" customWidth="1"/>
    <col min="9" max="9" width="9.33203125" style="1" customWidth="1"/>
    <col min="10" max="10" width="13.6640625" style="1" customWidth="1"/>
    <col min="11" max="1024" width="11.44140625" style="1"/>
  </cols>
  <sheetData>
    <row r="4" spans="1:10" ht="17.399999999999999" x14ac:dyDescent="0.3">
      <c r="B4" s="95" t="s">
        <v>32</v>
      </c>
      <c r="C4" s="95"/>
      <c r="D4" s="95"/>
      <c r="E4" s="95"/>
      <c r="F4" s="95"/>
      <c r="G4" s="95"/>
      <c r="H4" s="95"/>
    </row>
    <row r="6" spans="1:10" x14ac:dyDescent="0.3">
      <c r="A6" s="2"/>
      <c r="B6" s="3" t="s">
        <v>1</v>
      </c>
      <c r="C6" s="4"/>
      <c r="D6" s="4"/>
      <c r="E6" s="4"/>
      <c r="F6" s="4" t="s">
        <v>2</v>
      </c>
      <c r="G6" s="5">
        <v>1422</v>
      </c>
      <c r="H6" s="4"/>
      <c r="I6" s="6" t="s">
        <v>33</v>
      </c>
      <c r="J6" s="7"/>
    </row>
    <row r="7" spans="1:10" x14ac:dyDescent="0.3">
      <c r="A7" s="8"/>
      <c r="J7" s="9"/>
    </row>
    <row r="8" spans="1:10" x14ac:dyDescent="0.3">
      <c r="A8" s="10" t="s">
        <v>4</v>
      </c>
      <c r="D8" s="1" t="s">
        <v>5</v>
      </c>
      <c r="F8" s="11" t="s">
        <v>6</v>
      </c>
      <c r="G8" s="11">
        <v>15</v>
      </c>
      <c r="H8" s="39">
        <v>0.75</v>
      </c>
      <c r="J8" s="9"/>
    </row>
    <row r="9" spans="1:10" x14ac:dyDescent="0.3">
      <c r="A9" s="8"/>
      <c r="F9" s="13" t="s">
        <v>7</v>
      </c>
      <c r="G9" s="13">
        <v>5</v>
      </c>
      <c r="H9" s="39">
        <v>0.25</v>
      </c>
      <c r="J9" s="9"/>
    </row>
    <row r="10" spans="1:10" x14ac:dyDescent="0.3">
      <c r="A10" s="8"/>
      <c r="E10" s="14" t="s">
        <v>8</v>
      </c>
      <c r="F10" s="15"/>
      <c r="G10" s="16">
        <f>SUM(G8:G9)</f>
        <v>20</v>
      </c>
      <c r="J10" s="9"/>
    </row>
    <row r="11" spans="1:10" x14ac:dyDescent="0.3">
      <c r="A11" s="8"/>
      <c r="J11" s="9"/>
    </row>
    <row r="12" spans="1:10" x14ac:dyDescent="0.3">
      <c r="A12" s="8"/>
      <c r="D12" s="1" t="s">
        <v>9</v>
      </c>
      <c r="F12" s="11" t="s">
        <v>6</v>
      </c>
      <c r="G12" s="11">
        <v>658</v>
      </c>
      <c r="H12" s="40">
        <v>0.88700000000000001</v>
      </c>
      <c r="J12" s="9"/>
    </row>
    <row r="13" spans="1:10" x14ac:dyDescent="0.3">
      <c r="A13" s="8"/>
      <c r="F13" s="13" t="s">
        <v>7</v>
      </c>
      <c r="G13" s="13">
        <v>84</v>
      </c>
      <c r="H13" s="40">
        <v>0.113</v>
      </c>
      <c r="J13" s="9"/>
    </row>
    <row r="14" spans="1:10" x14ac:dyDescent="0.3">
      <c r="A14" s="8"/>
      <c r="E14" s="14" t="s">
        <v>8</v>
      </c>
      <c r="F14" s="15"/>
      <c r="G14" s="16">
        <f>SUM(G12:G13)</f>
        <v>742</v>
      </c>
      <c r="J14" s="9"/>
    </row>
    <row r="15" spans="1:10" x14ac:dyDescent="0.3">
      <c r="A15" s="8"/>
      <c r="E15" s="1" t="s">
        <v>2</v>
      </c>
      <c r="J15" s="9"/>
    </row>
    <row r="16" spans="1:10" x14ac:dyDescent="0.3">
      <c r="A16" s="10" t="s">
        <v>10</v>
      </c>
      <c r="D16" s="1" t="s">
        <v>11</v>
      </c>
      <c r="G16" s="1">
        <v>965</v>
      </c>
      <c r="J16" s="9"/>
    </row>
    <row r="17" spans="1:10" x14ac:dyDescent="0.3">
      <c r="A17" s="8"/>
      <c r="J17" s="9"/>
    </row>
    <row r="18" spans="1:10" x14ac:dyDescent="0.3">
      <c r="A18" s="8"/>
      <c r="D18" s="1" t="s">
        <v>12</v>
      </c>
      <c r="F18" s="11" t="s">
        <v>6</v>
      </c>
      <c r="G18" s="11">
        <v>523</v>
      </c>
      <c r="H18" s="40">
        <v>0.54200000000000004</v>
      </c>
      <c r="J18" s="9"/>
    </row>
    <row r="19" spans="1:10" x14ac:dyDescent="0.3">
      <c r="A19" s="8"/>
      <c r="F19" s="13" t="s">
        <v>7</v>
      </c>
      <c r="G19" s="13">
        <v>442</v>
      </c>
      <c r="H19" s="40">
        <v>0.45800000000000002</v>
      </c>
      <c r="J19" s="9"/>
    </row>
    <row r="20" spans="1:10" x14ac:dyDescent="0.3">
      <c r="A20" s="8"/>
      <c r="E20" s="14" t="s">
        <v>8</v>
      </c>
      <c r="F20" s="15"/>
      <c r="G20" s="16">
        <f>SUM(G18:G19)</f>
        <v>965</v>
      </c>
      <c r="J20" s="9"/>
    </row>
    <row r="21" spans="1:10" x14ac:dyDescent="0.3">
      <c r="A21" s="8"/>
      <c r="J21" s="9"/>
    </row>
    <row r="22" spans="1:10" x14ac:dyDescent="0.3">
      <c r="A22" s="8"/>
      <c r="D22" s="1" t="s">
        <v>9</v>
      </c>
      <c r="F22" s="11" t="s">
        <v>6</v>
      </c>
      <c r="G22" s="11">
        <v>14301</v>
      </c>
      <c r="H22" s="40">
        <v>0.52700000000000002</v>
      </c>
      <c r="J22" s="9"/>
    </row>
    <row r="23" spans="1:10" x14ac:dyDescent="0.3">
      <c r="A23" s="8"/>
      <c r="F23" s="13" t="s">
        <v>7</v>
      </c>
      <c r="G23" s="13">
        <v>12838</v>
      </c>
      <c r="H23" s="40">
        <v>0.47299999999999998</v>
      </c>
      <c r="J23" s="9"/>
    </row>
    <row r="24" spans="1:10" x14ac:dyDescent="0.3">
      <c r="A24" s="8"/>
      <c r="E24" s="14" t="s">
        <v>8</v>
      </c>
      <c r="F24" s="15"/>
      <c r="G24" s="16">
        <f>SUM(G22:G23)</f>
        <v>27139</v>
      </c>
      <c r="J24" s="9"/>
    </row>
    <row r="25" spans="1:10" x14ac:dyDescent="0.3">
      <c r="A25" s="8"/>
      <c r="J25" s="9"/>
    </row>
    <row r="26" spans="1:10" ht="15.6" x14ac:dyDescent="0.3">
      <c r="A26" s="10" t="s">
        <v>13</v>
      </c>
      <c r="G26" s="18">
        <f>SUM(+G24+G14)</f>
        <v>27881</v>
      </c>
      <c r="J26" s="9"/>
    </row>
    <row r="27" spans="1:10" x14ac:dyDescent="0.3">
      <c r="A27" s="8"/>
      <c r="J27" s="9"/>
    </row>
    <row r="28" spans="1:10" x14ac:dyDescent="0.3">
      <c r="A28" s="19" t="s">
        <v>14</v>
      </c>
      <c r="B28" s="15"/>
      <c r="C28" s="15"/>
      <c r="D28" s="15"/>
      <c r="E28" s="15"/>
      <c r="F28" s="15"/>
      <c r="G28" s="15"/>
      <c r="H28" s="15"/>
      <c r="I28" s="15"/>
      <c r="J28" s="20">
        <v>2.8799999999999999E-2</v>
      </c>
    </row>
    <row r="29" spans="1:10" x14ac:dyDescent="0.3">
      <c r="A29" s="21" t="s">
        <v>15</v>
      </c>
      <c r="B29" s="22"/>
      <c r="C29" s="22"/>
      <c r="D29" s="22"/>
      <c r="E29" s="22"/>
      <c r="F29" s="22"/>
      <c r="G29" s="22"/>
      <c r="H29" s="22"/>
      <c r="I29" s="22"/>
      <c r="J29" s="23">
        <v>2.4899999999999999E-2</v>
      </c>
    </row>
    <row r="30" spans="1:10" x14ac:dyDescent="0.3">
      <c r="A30" s="8"/>
      <c r="J30" s="9"/>
    </row>
    <row r="31" spans="1:10" ht="15.6" x14ac:dyDescent="0.3">
      <c r="A31" s="24" t="s">
        <v>16</v>
      </c>
      <c r="H31" s="25" t="s">
        <v>34</v>
      </c>
      <c r="J31" s="26">
        <f>SUM(+J28+J29)</f>
        <v>5.3699999999999998E-2</v>
      </c>
    </row>
    <row r="32" spans="1:10" x14ac:dyDescent="0.3">
      <c r="A32" s="27"/>
      <c r="B32" s="22"/>
      <c r="C32" s="22"/>
      <c r="D32" s="22"/>
      <c r="E32" s="22"/>
      <c r="F32" s="22"/>
      <c r="G32" s="22"/>
      <c r="H32" s="22"/>
      <c r="I32" s="22"/>
      <c r="J32" s="28"/>
    </row>
    <row r="35" spans="1:10" x14ac:dyDescent="0.3">
      <c r="A35" s="29" t="s">
        <v>18</v>
      </c>
      <c r="B35" s="4"/>
      <c r="C35" s="4"/>
      <c r="D35" s="4" t="s">
        <v>11</v>
      </c>
      <c r="E35" s="4"/>
      <c r="F35" s="4"/>
      <c r="G35" s="4">
        <v>55</v>
      </c>
      <c r="H35" s="4"/>
      <c r="I35" s="4"/>
      <c r="J35" s="7"/>
    </row>
    <row r="36" spans="1:10" x14ac:dyDescent="0.3">
      <c r="A36" s="8"/>
      <c r="J36" s="9"/>
    </row>
    <row r="37" spans="1:10" x14ac:dyDescent="0.3">
      <c r="A37" s="8"/>
      <c r="D37" s="1" t="s">
        <v>12</v>
      </c>
      <c r="F37" s="11" t="s">
        <v>6</v>
      </c>
      <c r="G37" s="11">
        <v>41</v>
      </c>
      <c r="H37" s="40">
        <v>0.745</v>
      </c>
      <c r="J37" s="9"/>
    </row>
    <row r="38" spans="1:10" x14ac:dyDescent="0.3">
      <c r="A38" s="8"/>
      <c r="F38" s="13" t="s">
        <v>7</v>
      </c>
      <c r="G38" s="13">
        <v>14</v>
      </c>
      <c r="H38" s="40">
        <v>0.255</v>
      </c>
      <c r="J38" s="9"/>
    </row>
    <row r="39" spans="1:10" x14ac:dyDescent="0.3">
      <c r="A39" s="8"/>
      <c r="E39" s="14" t="s">
        <v>8</v>
      </c>
      <c r="F39" s="15"/>
      <c r="G39" s="16">
        <f>SUM(G37:G38)</f>
        <v>55</v>
      </c>
      <c r="J39" s="9"/>
    </row>
    <row r="40" spans="1:10" x14ac:dyDescent="0.3">
      <c r="A40" s="8"/>
      <c r="J40" s="9"/>
    </row>
    <row r="41" spans="1:10" x14ac:dyDescent="0.3">
      <c r="A41" s="8"/>
      <c r="D41" s="1" t="s">
        <v>9</v>
      </c>
      <c r="F41" s="11" t="s">
        <v>6</v>
      </c>
      <c r="G41" s="11">
        <v>1287</v>
      </c>
      <c r="H41" s="40">
        <v>0.66600000000000004</v>
      </c>
      <c r="J41" s="9"/>
    </row>
    <row r="42" spans="1:10" x14ac:dyDescent="0.3">
      <c r="A42" s="8"/>
      <c r="F42" s="13" t="s">
        <v>7</v>
      </c>
      <c r="G42" s="13">
        <v>646</v>
      </c>
      <c r="H42" s="40">
        <v>0.33400000000000002</v>
      </c>
      <c r="J42" s="9"/>
    </row>
    <row r="43" spans="1:10" x14ac:dyDescent="0.3">
      <c r="A43" s="8"/>
      <c r="E43" s="14" t="s">
        <v>8</v>
      </c>
      <c r="F43" s="15"/>
      <c r="G43" s="16">
        <f>SUM(G41:G42)</f>
        <v>1933</v>
      </c>
      <c r="J43" s="9"/>
    </row>
    <row r="44" spans="1:10" x14ac:dyDescent="0.3">
      <c r="A44" s="8"/>
      <c r="J44" s="9"/>
    </row>
    <row r="45" spans="1:10" x14ac:dyDescent="0.3">
      <c r="A45" s="10" t="s">
        <v>19</v>
      </c>
      <c r="D45" s="1" t="s">
        <v>11</v>
      </c>
      <c r="G45" s="1">
        <v>0</v>
      </c>
      <c r="J45" s="9"/>
    </row>
    <row r="46" spans="1:10" x14ac:dyDescent="0.3">
      <c r="A46" s="8"/>
      <c r="J46" s="9"/>
    </row>
    <row r="47" spans="1:10" x14ac:dyDescent="0.3">
      <c r="A47" s="8"/>
      <c r="D47" s="1" t="s">
        <v>12</v>
      </c>
      <c r="F47" s="11" t="s">
        <v>6</v>
      </c>
      <c r="G47" s="11">
        <v>0</v>
      </c>
      <c r="J47" s="9"/>
    </row>
    <row r="48" spans="1:10" x14ac:dyDescent="0.3">
      <c r="A48" s="8"/>
      <c r="F48" s="13" t="s">
        <v>7</v>
      </c>
      <c r="G48" s="13">
        <v>0</v>
      </c>
      <c r="J48" s="9"/>
    </row>
    <row r="49" spans="1:10" x14ac:dyDescent="0.3">
      <c r="A49" s="8"/>
      <c r="E49" s="14" t="s">
        <v>8</v>
      </c>
      <c r="F49" s="15"/>
      <c r="G49" s="31">
        <v>0</v>
      </c>
      <c r="J49" s="9"/>
    </row>
    <row r="50" spans="1:10" x14ac:dyDescent="0.3">
      <c r="A50" s="8"/>
      <c r="J50" s="9"/>
    </row>
    <row r="51" spans="1:10" x14ac:dyDescent="0.3">
      <c r="A51" s="8"/>
      <c r="D51" s="1" t="s">
        <v>9</v>
      </c>
      <c r="F51" s="11" t="s">
        <v>6</v>
      </c>
      <c r="G51" s="11">
        <v>0</v>
      </c>
      <c r="J51" s="9"/>
    </row>
    <row r="52" spans="1:10" x14ac:dyDescent="0.3">
      <c r="A52" s="8"/>
      <c r="F52" s="13" t="s">
        <v>7</v>
      </c>
      <c r="G52" s="13">
        <v>0</v>
      </c>
      <c r="J52" s="9"/>
    </row>
    <row r="53" spans="1:10" x14ac:dyDescent="0.3">
      <c r="A53" s="8"/>
      <c r="E53" s="14" t="s">
        <v>8</v>
      </c>
      <c r="F53" s="15"/>
      <c r="G53" s="16">
        <v>0</v>
      </c>
      <c r="J53" s="9"/>
    </row>
    <row r="54" spans="1:10" x14ac:dyDescent="0.3">
      <c r="A54" s="8"/>
      <c r="J54" s="9"/>
    </row>
    <row r="55" spans="1:10" ht="15.6" x14ac:dyDescent="0.3">
      <c r="A55" s="10" t="s">
        <v>20</v>
      </c>
      <c r="G55" s="18">
        <f>SUM(+G53+G43)</f>
        <v>1933</v>
      </c>
      <c r="J55" s="9"/>
    </row>
    <row r="56" spans="1:10" x14ac:dyDescent="0.3">
      <c r="A56" s="8"/>
      <c r="J56" s="9"/>
    </row>
    <row r="57" spans="1:10" x14ac:dyDescent="0.3">
      <c r="A57" s="19" t="s">
        <v>21</v>
      </c>
      <c r="B57" s="15"/>
      <c r="C57" s="15"/>
      <c r="D57" s="15"/>
      <c r="E57" s="15"/>
      <c r="F57" s="15"/>
      <c r="G57" s="15"/>
      <c r="H57" s="15"/>
      <c r="I57" s="15"/>
      <c r="J57" s="20">
        <v>2.5000000000000001E-3</v>
      </c>
    </row>
    <row r="58" spans="1:10" x14ac:dyDescent="0.3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23">
        <v>1.1999999999999999E-3</v>
      </c>
    </row>
    <row r="59" spans="1:10" x14ac:dyDescent="0.3">
      <c r="J59" s="9"/>
    </row>
    <row r="60" spans="1:10" ht="15.6" x14ac:dyDescent="0.3">
      <c r="A60" s="32" t="s">
        <v>23</v>
      </c>
      <c r="B60" s="22"/>
      <c r="C60" s="22"/>
      <c r="D60" s="22"/>
      <c r="E60" s="22"/>
      <c r="F60" s="22"/>
      <c r="H60" s="33" t="s">
        <v>35</v>
      </c>
      <c r="I60" s="22"/>
      <c r="J60" s="26">
        <f>SUM(+J57+J58)</f>
        <v>3.7000000000000002E-3</v>
      </c>
    </row>
    <row r="62" spans="1:10" x14ac:dyDescent="0.3">
      <c r="B62" s="19" t="s">
        <v>36</v>
      </c>
      <c r="C62" s="15"/>
      <c r="D62" s="15"/>
      <c r="E62" s="15"/>
      <c r="F62" s="15"/>
      <c r="G62" s="15"/>
      <c r="H62" s="15"/>
      <c r="I62" s="15"/>
      <c r="J62" s="34">
        <f>SUM(+J28+J57)</f>
        <v>3.1300000000000001E-2</v>
      </c>
    </row>
    <row r="63" spans="1:10" x14ac:dyDescent="0.3">
      <c r="B63" s="21" t="s">
        <v>37</v>
      </c>
      <c r="C63" s="22"/>
      <c r="D63" s="22"/>
      <c r="E63" s="22"/>
      <c r="F63" s="22"/>
      <c r="G63" s="22"/>
      <c r="H63" s="22"/>
      <c r="I63" s="22"/>
      <c r="J63" s="34">
        <f>SUM(+J29+J58)</f>
        <v>2.6099999999999998E-2</v>
      </c>
    </row>
    <row r="65" spans="2:10" ht="15.6" x14ac:dyDescent="0.3">
      <c r="B65" s="35" t="s">
        <v>38</v>
      </c>
      <c r="C65" s="36"/>
      <c r="D65" s="36"/>
      <c r="E65" s="36"/>
      <c r="F65" s="36"/>
      <c r="G65" s="36"/>
      <c r="H65" s="37" t="s">
        <v>39</v>
      </c>
      <c r="I65" s="36"/>
      <c r="J65" s="26">
        <f>SUM(+J62+J63)</f>
        <v>5.74E-2</v>
      </c>
    </row>
    <row r="77" spans="2:10" ht="15.6" x14ac:dyDescent="0.3">
      <c r="B77" s="96" t="s">
        <v>29</v>
      </c>
      <c r="C77" s="96"/>
      <c r="D77" s="96"/>
      <c r="E77" s="96"/>
    </row>
    <row r="79" spans="2:10" x14ac:dyDescent="0.3">
      <c r="B79" s="29" t="s">
        <v>40</v>
      </c>
      <c r="C79" s="4"/>
      <c r="E79" s="4" t="s">
        <v>31</v>
      </c>
      <c r="F79" s="4"/>
      <c r="G79" s="7">
        <v>42</v>
      </c>
    </row>
    <row r="80" spans="2:10" x14ac:dyDescent="0.3">
      <c r="B80" s="8"/>
      <c r="G80" s="9"/>
    </row>
    <row r="81" spans="2:8" x14ac:dyDescent="0.3">
      <c r="B81" s="8"/>
      <c r="D81" s="1" t="s">
        <v>12</v>
      </c>
      <c r="F81" s="11" t="s">
        <v>6</v>
      </c>
      <c r="G81" s="11">
        <v>25</v>
      </c>
      <c r="H81" s="40">
        <v>0.59499999999999997</v>
      </c>
    </row>
    <row r="82" spans="2:8" x14ac:dyDescent="0.3">
      <c r="B82" s="8"/>
      <c r="F82" s="13" t="s">
        <v>7</v>
      </c>
      <c r="G82" s="13">
        <v>17</v>
      </c>
      <c r="H82" s="40">
        <v>0.40500000000000003</v>
      </c>
    </row>
    <row r="83" spans="2:8" x14ac:dyDescent="0.3">
      <c r="B83" s="8"/>
      <c r="E83" s="14" t="s">
        <v>8</v>
      </c>
      <c r="F83" s="15"/>
      <c r="G83" s="16">
        <f>SUM(G81:G82)</f>
        <v>42</v>
      </c>
    </row>
    <row r="84" spans="2:8" x14ac:dyDescent="0.3">
      <c r="B84" s="8"/>
      <c r="G84" s="9"/>
    </row>
    <row r="85" spans="2:8" x14ac:dyDescent="0.3">
      <c r="B85" s="8"/>
      <c r="D85" s="1" t="s">
        <v>9</v>
      </c>
      <c r="F85" s="11" t="s">
        <v>6</v>
      </c>
      <c r="G85" s="11">
        <v>714</v>
      </c>
      <c r="H85" s="40">
        <v>0.254</v>
      </c>
    </row>
    <row r="86" spans="2:8" x14ac:dyDescent="0.3">
      <c r="B86" s="8"/>
      <c r="F86" s="13" t="s">
        <v>7</v>
      </c>
      <c r="G86" s="13">
        <v>2098</v>
      </c>
      <c r="H86" s="40">
        <v>0.746</v>
      </c>
    </row>
    <row r="87" spans="2:8" x14ac:dyDescent="0.3">
      <c r="B87" s="27"/>
      <c r="C87" s="22"/>
      <c r="D87" s="22"/>
      <c r="E87" s="14" t="s">
        <v>8</v>
      </c>
      <c r="F87" s="15"/>
      <c r="G87" s="38">
        <f>SUM(G85:G86)</f>
        <v>2812</v>
      </c>
      <c r="H87" s="1" t="s">
        <v>2</v>
      </c>
    </row>
  </sheetData>
  <mergeCells count="2">
    <mergeCell ref="B4:H4"/>
    <mergeCell ref="B77:E77"/>
  </mergeCells>
  <pageMargins left="0.209722222222222" right="0.75" top="1" bottom="1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J109"/>
  <sheetViews>
    <sheetView zoomScaleNormal="100" workbookViewId="0">
      <selection activeCell="G61" sqref="G61"/>
    </sheetView>
  </sheetViews>
  <sheetFormatPr baseColWidth="10" defaultColWidth="11.44140625" defaultRowHeight="14.4" x14ac:dyDescent="0.3"/>
  <cols>
    <col min="1" max="1" width="11.44140625" style="1"/>
    <col min="2" max="2" width="12.33203125" style="1" customWidth="1"/>
    <col min="3" max="3" width="7.5546875" style="1" customWidth="1"/>
    <col min="4" max="4" width="12.33203125" style="1" customWidth="1"/>
    <col min="5" max="5" width="11.44140625" style="1"/>
    <col min="6" max="6" width="9.109375" style="1" customWidth="1"/>
    <col min="7" max="7" width="7.5546875" style="1" customWidth="1"/>
    <col min="8" max="8" width="6.6640625" style="1" customWidth="1"/>
    <col min="9" max="9" width="9.33203125" style="1" customWidth="1"/>
    <col min="10" max="10" width="12.5546875" style="1" customWidth="1"/>
    <col min="11" max="257" width="11.44140625" style="1"/>
    <col min="258" max="258" width="12.33203125" style="1" customWidth="1"/>
    <col min="259" max="259" width="7.5546875" style="1" customWidth="1"/>
    <col min="260" max="260" width="12.33203125" style="1" customWidth="1"/>
    <col min="261" max="261" width="11.44140625" style="1"/>
    <col min="262" max="262" width="9.109375" style="1" customWidth="1"/>
    <col min="263" max="263" width="7.5546875" style="1" customWidth="1"/>
    <col min="264" max="264" width="6.6640625" style="1" customWidth="1"/>
    <col min="265" max="265" width="9.33203125" style="1" customWidth="1"/>
    <col min="266" max="266" width="12.5546875" style="1" customWidth="1"/>
    <col min="267" max="513" width="11.44140625" style="1"/>
    <col min="514" max="514" width="12.33203125" style="1" customWidth="1"/>
    <col min="515" max="515" width="7.5546875" style="1" customWidth="1"/>
    <col min="516" max="516" width="12.33203125" style="1" customWidth="1"/>
    <col min="517" max="517" width="11.44140625" style="1"/>
    <col min="518" max="518" width="9.109375" style="1" customWidth="1"/>
    <col min="519" max="519" width="7.5546875" style="1" customWidth="1"/>
    <col min="520" max="520" width="6.6640625" style="1" customWidth="1"/>
    <col min="521" max="521" width="9.33203125" style="1" customWidth="1"/>
    <col min="522" max="522" width="12.5546875" style="1" customWidth="1"/>
    <col min="523" max="769" width="11.44140625" style="1"/>
    <col min="770" max="770" width="12.33203125" style="1" customWidth="1"/>
    <col min="771" max="771" width="7.5546875" style="1" customWidth="1"/>
    <col min="772" max="772" width="12.33203125" style="1" customWidth="1"/>
    <col min="773" max="773" width="11.44140625" style="1"/>
    <col min="774" max="774" width="9.109375" style="1" customWidth="1"/>
    <col min="775" max="775" width="7.5546875" style="1" customWidth="1"/>
    <col min="776" max="776" width="6.6640625" style="1" customWidth="1"/>
    <col min="777" max="777" width="9.33203125" style="1" customWidth="1"/>
    <col min="778" max="778" width="12.5546875" style="1" customWidth="1"/>
    <col min="779" max="1024" width="11.44140625" style="1"/>
  </cols>
  <sheetData>
    <row r="4" spans="1:10" ht="17.399999999999999" x14ac:dyDescent="0.3">
      <c r="B4" s="95" t="s">
        <v>41</v>
      </c>
      <c r="C4" s="95"/>
      <c r="D4" s="95"/>
      <c r="E4" s="95"/>
      <c r="F4" s="95"/>
      <c r="G4" s="95"/>
      <c r="H4" s="95"/>
    </row>
    <row r="6" spans="1:10" x14ac:dyDescent="0.3">
      <c r="A6" s="2"/>
      <c r="B6" s="3" t="s">
        <v>1</v>
      </c>
      <c r="C6" s="4"/>
      <c r="D6" s="4"/>
      <c r="E6" s="4"/>
      <c r="F6" s="4" t="s">
        <v>2</v>
      </c>
      <c r="G6" s="5">
        <v>1438</v>
      </c>
      <c r="H6" s="4"/>
      <c r="I6" s="6" t="s">
        <v>42</v>
      </c>
      <c r="J6" s="7"/>
    </row>
    <row r="7" spans="1:10" x14ac:dyDescent="0.3">
      <c r="A7" s="8"/>
      <c r="J7" s="9"/>
    </row>
    <row r="8" spans="1:10" x14ac:dyDescent="0.3">
      <c r="A8" s="10" t="s">
        <v>4</v>
      </c>
      <c r="D8" s="1" t="s">
        <v>5</v>
      </c>
      <c r="F8" s="11" t="s">
        <v>6</v>
      </c>
      <c r="G8" s="11">
        <v>9</v>
      </c>
      <c r="J8" s="9"/>
    </row>
    <row r="9" spans="1:10" x14ac:dyDescent="0.3">
      <c r="A9" s="8"/>
      <c r="F9" s="13" t="s">
        <v>7</v>
      </c>
      <c r="G9" s="13">
        <v>3</v>
      </c>
      <c r="J9" s="9"/>
    </row>
    <row r="10" spans="1:10" x14ac:dyDescent="0.3">
      <c r="A10" s="8"/>
      <c r="E10" s="14" t="s">
        <v>8</v>
      </c>
      <c r="F10" s="15"/>
      <c r="G10" s="31">
        <v>12</v>
      </c>
      <c r="J10" s="9"/>
    </row>
    <row r="11" spans="1:10" x14ac:dyDescent="0.3">
      <c r="A11" s="8"/>
      <c r="J11" s="9"/>
    </row>
    <row r="12" spans="1:10" x14ac:dyDescent="0.3">
      <c r="A12" s="8"/>
      <c r="D12" s="1" t="s">
        <v>9</v>
      </c>
      <c r="F12" s="11" t="s">
        <v>6</v>
      </c>
      <c r="G12" s="11">
        <v>547</v>
      </c>
      <c r="J12" s="9"/>
    </row>
    <row r="13" spans="1:10" x14ac:dyDescent="0.3">
      <c r="A13" s="8"/>
      <c r="F13" s="13" t="s">
        <v>7</v>
      </c>
      <c r="G13" s="13">
        <v>62</v>
      </c>
      <c r="J13" s="9"/>
    </row>
    <row r="14" spans="1:10" x14ac:dyDescent="0.3">
      <c r="A14" s="8"/>
      <c r="E14" s="14" t="s">
        <v>8</v>
      </c>
      <c r="F14" s="15"/>
      <c r="G14" s="16">
        <f>SUM(G12:G13)</f>
        <v>609</v>
      </c>
      <c r="J14" s="9"/>
    </row>
    <row r="15" spans="1:10" x14ac:dyDescent="0.3">
      <c r="A15" s="8"/>
      <c r="E15" s="1" t="s">
        <v>2</v>
      </c>
      <c r="J15" s="9"/>
    </row>
    <row r="16" spans="1:10" x14ac:dyDescent="0.3">
      <c r="A16" s="10" t="s">
        <v>10</v>
      </c>
      <c r="D16" s="1" t="s">
        <v>11</v>
      </c>
      <c r="G16" s="1">
        <v>1045</v>
      </c>
      <c r="J16" s="9"/>
    </row>
    <row r="17" spans="1:10" x14ac:dyDescent="0.3">
      <c r="A17" s="8"/>
      <c r="J17" s="9"/>
    </row>
    <row r="18" spans="1:10" x14ac:dyDescent="0.3">
      <c r="A18" s="8"/>
      <c r="D18" s="1" t="s">
        <v>12</v>
      </c>
      <c r="F18" s="11" t="s">
        <v>6</v>
      </c>
      <c r="G18" s="11">
        <v>369</v>
      </c>
      <c r="J18" s="9"/>
    </row>
    <row r="19" spans="1:10" x14ac:dyDescent="0.3">
      <c r="A19" s="8"/>
      <c r="F19" s="13" t="s">
        <v>7</v>
      </c>
      <c r="G19" s="13">
        <v>288</v>
      </c>
      <c r="J19" s="9"/>
    </row>
    <row r="20" spans="1:10" x14ac:dyDescent="0.3">
      <c r="A20" s="8"/>
      <c r="E20" s="14" t="s">
        <v>8</v>
      </c>
      <c r="F20" s="15"/>
      <c r="G20" s="31">
        <v>657</v>
      </c>
      <c r="J20" s="9"/>
    </row>
    <row r="21" spans="1:10" x14ac:dyDescent="0.3">
      <c r="A21" s="8"/>
      <c r="J21" s="9"/>
    </row>
    <row r="22" spans="1:10" x14ac:dyDescent="0.3">
      <c r="A22" s="8"/>
      <c r="D22" s="1" t="s">
        <v>9</v>
      </c>
      <c r="F22" s="11" t="s">
        <v>6</v>
      </c>
      <c r="G22" s="11">
        <v>17710</v>
      </c>
      <c r="J22" s="9"/>
    </row>
    <row r="23" spans="1:10" x14ac:dyDescent="0.3">
      <c r="A23" s="8"/>
      <c r="F23" s="13" t="s">
        <v>7</v>
      </c>
      <c r="G23" s="13">
        <v>12776</v>
      </c>
      <c r="J23" s="9"/>
    </row>
    <row r="24" spans="1:10" x14ac:dyDescent="0.3">
      <c r="A24" s="8"/>
      <c r="E24" s="14" t="s">
        <v>8</v>
      </c>
      <c r="F24" s="15"/>
      <c r="G24" s="16">
        <f>SUM(G22:G23)</f>
        <v>30486</v>
      </c>
      <c r="J24" s="9"/>
    </row>
    <row r="25" spans="1:10" x14ac:dyDescent="0.3">
      <c r="A25" s="8"/>
      <c r="J25" s="9"/>
    </row>
    <row r="26" spans="1:10" ht="15.6" x14ac:dyDescent="0.3">
      <c r="A26" s="10" t="s">
        <v>13</v>
      </c>
      <c r="G26" s="18">
        <f>SUM(+G24+G14)</f>
        <v>31095</v>
      </c>
      <c r="J26" s="9"/>
    </row>
    <row r="27" spans="1:10" x14ac:dyDescent="0.3">
      <c r="A27" s="8"/>
      <c r="J27" s="9"/>
    </row>
    <row r="28" spans="1:10" x14ac:dyDescent="0.3">
      <c r="A28" s="19" t="s">
        <v>14</v>
      </c>
      <c r="B28" s="15"/>
      <c r="C28" s="15"/>
      <c r="D28" s="15"/>
      <c r="E28" s="15"/>
      <c r="F28" s="15"/>
      <c r="G28" s="15"/>
      <c r="H28" s="15"/>
      <c r="I28" s="15"/>
      <c r="J28" s="20">
        <v>3.4799999999999998E-2</v>
      </c>
    </row>
    <row r="29" spans="1:10" x14ac:dyDescent="0.3">
      <c r="A29" s="21" t="s">
        <v>15</v>
      </c>
      <c r="B29" s="22"/>
      <c r="C29" s="22"/>
      <c r="D29" s="22"/>
      <c r="E29" s="22"/>
      <c r="F29" s="22"/>
      <c r="G29" s="22"/>
      <c r="H29" s="22"/>
      <c r="I29" s="22"/>
      <c r="J29" s="23">
        <v>2.4400000000000002E-2</v>
      </c>
    </row>
    <row r="30" spans="1:10" x14ac:dyDescent="0.3">
      <c r="A30" s="8"/>
      <c r="J30" s="9"/>
    </row>
    <row r="31" spans="1:10" x14ac:dyDescent="0.3">
      <c r="A31" s="24" t="s">
        <v>16</v>
      </c>
      <c r="H31" s="25" t="s">
        <v>43</v>
      </c>
      <c r="J31" s="41">
        <v>5.9200000000000003E-2</v>
      </c>
    </row>
    <row r="32" spans="1:10" x14ac:dyDescent="0.3">
      <c r="A32" s="27"/>
      <c r="B32" s="22"/>
      <c r="C32" s="22"/>
      <c r="D32" s="22"/>
      <c r="E32" s="22"/>
      <c r="F32" s="22"/>
      <c r="G32" s="22"/>
      <c r="H32" s="22"/>
      <c r="I32" s="22"/>
      <c r="J32" s="28"/>
    </row>
    <row r="35" spans="1:10" x14ac:dyDescent="0.3">
      <c r="A35" s="29" t="s">
        <v>18</v>
      </c>
      <c r="B35" s="4"/>
      <c r="C35" s="4"/>
      <c r="D35" s="4" t="s">
        <v>11</v>
      </c>
      <c r="E35" s="4"/>
      <c r="F35" s="4"/>
      <c r="G35" s="4">
        <v>74</v>
      </c>
      <c r="H35" s="4"/>
      <c r="I35" s="4"/>
      <c r="J35" s="7"/>
    </row>
    <row r="36" spans="1:10" x14ac:dyDescent="0.3">
      <c r="A36" s="8"/>
      <c r="J36" s="9"/>
    </row>
    <row r="37" spans="1:10" x14ac:dyDescent="0.3">
      <c r="A37" s="8"/>
      <c r="D37" s="1" t="s">
        <v>12</v>
      </c>
      <c r="F37" s="11" t="s">
        <v>6</v>
      </c>
      <c r="G37" s="11">
        <v>48</v>
      </c>
      <c r="J37" s="9"/>
    </row>
    <row r="38" spans="1:10" x14ac:dyDescent="0.3">
      <c r="A38" s="8"/>
      <c r="F38" s="13" t="s">
        <v>7</v>
      </c>
      <c r="G38" s="13">
        <v>18</v>
      </c>
      <c r="J38" s="9"/>
    </row>
    <row r="39" spans="1:10" x14ac:dyDescent="0.3">
      <c r="A39" s="8"/>
      <c r="E39" s="14" t="s">
        <v>8</v>
      </c>
      <c r="F39" s="15"/>
      <c r="G39" s="31">
        <v>66</v>
      </c>
      <c r="J39" s="9"/>
    </row>
    <row r="40" spans="1:10" x14ac:dyDescent="0.3">
      <c r="A40" s="8"/>
      <c r="J40" s="9"/>
    </row>
    <row r="41" spans="1:10" x14ac:dyDescent="0.3">
      <c r="A41" s="8"/>
      <c r="D41" s="1" t="s">
        <v>9</v>
      </c>
      <c r="F41" s="11" t="s">
        <v>6</v>
      </c>
      <c r="G41" s="11">
        <v>1944</v>
      </c>
      <c r="J41" s="9"/>
    </row>
    <row r="42" spans="1:10" x14ac:dyDescent="0.3">
      <c r="A42" s="8"/>
      <c r="F42" s="13" t="s">
        <v>7</v>
      </c>
      <c r="G42" s="13">
        <v>475</v>
      </c>
      <c r="J42" s="9"/>
    </row>
    <row r="43" spans="1:10" x14ac:dyDescent="0.3">
      <c r="A43" s="8"/>
      <c r="E43" s="14" t="s">
        <v>8</v>
      </c>
      <c r="F43" s="15"/>
      <c r="G43" s="16">
        <f>SUM(G41:G42)</f>
        <v>2419</v>
      </c>
      <c r="J43" s="9"/>
    </row>
    <row r="44" spans="1:10" x14ac:dyDescent="0.3">
      <c r="A44" s="8"/>
      <c r="J44" s="9"/>
    </row>
    <row r="45" spans="1:10" x14ac:dyDescent="0.3">
      <c r="A45" s="10" t="s">
        <v>19</v>
      </c>
      <c r="D45" s="1" t="s">
        <v>11</v>
      </c>
      <c r="G45" s="1">
        <v>1</v>
      </c>
      <c r="J45" s="9"/>
    </row>
    <row r="46" spans="1:10" x14ac:dyDescent="0.3">
      <c r="A46" s="8"/>
      <c r="J46" s="9"/>
    </row>
    <row r="47" spans="1:10" x14ac:dyDescent="0.3">
      <c r="A47" s="8"/>
      <c r="D47" s="1" t="s">
        <v>12</v>
      </c>
      <c r="F47" s="11" t="s">
        <v>6</v>
      </c>
      <c r="G47" s="11">
        <v>0</v>
      </c>
      <c r="J47" s="9"/>
    </row>
    <row r="48" spans="1:10" x14ac:dyDescent="0.3">
      <c r="A48" s="8"/>
      <c r="F48" s="13" t="s">
        <v>7</v>
      </c>
      <c r="G48" s="13">
        <v>1</v>
      </c>
      <c r="J48" s="9"/>
    </row>
    <row r="49" spans="1:10" x14ac:dyDescent="0.3">
      <c r="A49" s="8"/>
      <c r="E49" s="14" t="s">
        <v>8</v>
      </c>
      <c r="F49" s="15"/>
      <c r="G49" s="31">
        <v>1</v>
      </c>
      <c r="J49" s="9"/>
    </row>
    <row r="50" spans="1:10" x14ac:dyDescent="0.3">
      <c r="A50" s="8"/>
      <c r="J50" s="9"/>
    </row>
    <row r="51" spans="1:10" x14ac:dyDescent="0.3">
      <c r="A51" s="8"/>
      <c r="D51" s="1" t="s">
        <v>9</v>
      </c>
      <c r="F51" s="11" t="s">
        <v>6</v>
      </c>
      <c r="G51" s="11">
        <v>0</v>
      </c>
      <c r="J51" s="9"/>
    </row>
    <row r="52" spans="1:10" x14ac:dyDescent="0.3">
      <c r="A52" s="8"/>
      <c r="F52" s="13" t="s">
        <v>7</v>
      </c>
      <c r="G52" s="13">
        <v>8</v>
      </c>
      <c r="J52" s="9"/>
    </row>
    <row r="53" spans="1:10" x14ac:dyDescent="0.3">
      <c r="A53" s="8"/>
      <c r="E53" s="14" t="s">
        <v>8</v>
      </c>
      <c r="F53" s="15"/>
      <c r="G53" s="16">
        <v>8</v>
      </c>
      <c r="J53" s="9"/>
    </row>
    <row r="54" spans="1:10" x14ac:dyDescent="0.3">
      <c r="A54" s="8"/>
      <c r="J54" s="9"/>
    </row>
    <row r="55" spans="1:10" ht="15.6" x14ac:dyDescent="0.3">
      <c r="A55" s="10" t="s">
        <v>20</v>
      </c>
      <c r="G55" s="18">
        <v>2427</v>
      </c>
      <c r="J55" s="9"/>
    </row>
    <row r="56" spans="1:10" x14ac:dyDescent="0.3">
      <c r="A56" s="8"/>
      <c r="J56" s="9"/>
    </row>
    <row r="57" spans="1:10" x14ac:dyDescent="0.3">
      <c r="A57" s="19" t="s">
        <v>21</v>
      </c>
      <c r="B57" s="15"/>
      <c r="C57" s="15"/>
      <c r="D57" s="15"/>
      <c r="E57" s="15"/>
      <c r="F57" s="15"/>
      <c r="G57" s="15"/>
      <c r="H57" s="15"/>
      <c r="I57" s="15"/>
      <c r="J57" s="20">
        <v>3.7000000000000002E-3</v>
      </c>
    </row>
    <row r="58" spans="1:10" x14ac:dyDescent="0.3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23">
        <v>8.9999999999999998E-4</v>
      </c>
    </row>
    <row r="59" spans="1:10" x14ac:dyDescent="0.3">
      <c r="J59" s="9"/>
    </row>
    <row r="60" spans="1:10" x14ac:dyDescent="0.3">
      <c r="A60" s="32" t="s">
        <v>23</v>
      </c>
      <c r="B60" s="22"/>
      <c r="C60" s="22"/>
      <c r="D60" s="22"/>
      <c r="E60" s="22"/>
      <c r="F60" s="22"/>
      <c r="H60" s="33" t="s">
        <v>44</v>
      </c>
      <c r="I60" s="22"/>
      <c r="J60" s="41">
        <v>4.5999999999999999E-3</v>
      </c>
    </row>
    <row r="62" spans="1:10" x14ac:dyDescent="0.3">
      <c r="B62" s="19" t="s">
        <v>45</v>
      </c>
      <c r="C62" s="15"/>
      <c r="D62" s="15"/>
      <c r="E62" s="15"/>
      <c r="F62" s="15"/>
      <c r="G62" s="15"/>
      <c r="H62" s="15"/>
      <c r="I62" s="15"/>
      <c r="J62" s="20">
        <v>3.85E-2</v>
      </c>
    </row>
    <row r="63" spans="1:10" x14ac:dyDescent="0.3">
      <c r="B63" s="21" t="s">
        <v>46</v>
      </c>
      <c r="C63" s="22"/>
      <c r="D63" s="22"/>
      <c r="E63" s="22"/>
      <c r="F63" s="22"/>
      <c r="G63" s="22"/>
      <c r="H63" s="22"/>
      <c r="I63" s="22"/>
      <c r="J63" s="23">
        <v>2.53E-2</v>
      </c>
    </row>
    <row r="65" spans="2:10" ht="15.6" x14ac:dyDescent="0.3">
      <c r="B65" s="35" t="s">
        <v>47</v>
      </c>
      <c r="C65" s="36"/>
      <c r="D65" s="36"/>
      <c r="E65" s="36"/>
      <c r="F65" s="36"/>
      <c r="G65" s="36"/>
      <c r="H65" s="37" t="s">
        <v>48</v>
      </c>
      <c r="I65" s="36"/>
      <c r="J65" s="42">
        <v>6.3799999999999996E-2</v>
      </c>
    </row>
    <row r="77" spans="2:10" ht="15.6" x14ac:dyDescent="0.3">
      <c r="B77" s="96" t="s">
        <v>29</v>
      </c>
      <c r="C77" s="96"/>
      <c r="D77" s="96"/>
      <c r="E77" s="96"/>
    </row>
    <row r="79" spans="2:10" x14ac:dyDescent="0.3">
      <c r="B79" s="29" t="s">
        <v>49</v>
      </c>
      <c r="C79" s="4"/>
      <c r="D79" s="4" t="s">
        <v>31</v>
      </c>
      <c r="E79" s="4"/>
      <c r="F79" s="4"/>
      <c r="G79" s="7">
        <v>11</v>
      </c>
    </row>
    <row r="80" spans="2:10" x14ac:dyDescent="0.3">
      <c r="B80" s="8"/>
      <c r="G80" s="9"/>
    </row>
    <row r="81" spans="2:8" x14ac:dyDescent="0.3">
      <c r="B81" s="8"/>
      <c r="D81" s="1" t="s">
        <v>12</v>
      </c>
      <c r="F81" s="11" t="s">
        <v>6</v>
      </c>
      <c r="G81" s="11">
        <v>0</v>
      </c>
    </row>
    <row r="82" spans="2:8" x14ac:dyDescent="0.3">
      <c r="B82" s="8"/>
      <c r="F82" s="13" t="s">
        <v>7</v>
      </c>
      <c r="G82" s="13">
        <v>11</v>
      </c>
    </row>
    <row r="83" spans="2:8" x14ac:dyDescent="0.3">
      <c r="B83" s="8"/>
      <c r="E83" s="14" t="s">
        <v>8</v>
      </c>
      <c r="F83" s="15"/>
      <c r="G83" s="31">
        <v>11</v>
      </c>
    </row>
    <row r="84" spans="2:8" x14ac:dyDescent="0.3">
      <c r="B84" s="8"/>
      <c r="G84" s="9"/>
    </row>
    <row r="85" spans="2:8" x14ac:dyDescent="0.3">
      <c r="B85" s="8"/>
      <c r="D85" s="1" t="s">
        <v>9</v>
      </c>
      <c r="F85" s="11" t="s">
        <v>6</v>
      </c>
      <c r="G85" s="11">
        <v>0</v>
      </c>
    </row>
    <row r="86" spans="2:8" x14ac:dyDescent="0.3">
      <c r="B86" s="8"/>
      <c r="F86" s="13" t="s">
        <v>7</v>
      </c>
      <c r="G86" s="13">
        <v>844</v>
      </c>
    </row>
    <row r="87" spans="2:8" x14ac:dyDescent="0.3">
      <c r="B87" s="27"/>
      <c r="C87" s="22"/>
      <c r="D87" s="22"/>
      <c r="E87" s="14" t="s">
        <v>8</v>
      </c>
      <c r="F87" s="15"/>
      <c r="G87" s="38">
        <v>844</v>
      </c>
      <c r="H87" s="1" t="s">
        <v>2</v>
      </c>
    </row>
    <row r="90" spans="2:8" x14ac:dyDescent="0.3">
      <c r="B90" s="29" t="s">
        <v>50</v>
      </c>
      <c r="C90" s="4"/>
      <c r="D90" s="4" t="s">
        <v>31</v>
      </c>
      <c r="E90" s="4"/>
      <c r="F90" s="4"/>
      <c r="G90" s="7">
        <v>11</v>
      </c>
    </row>
    <row r="91" spans="2:8" x14ac:dyDescent="0.3">
      <c r="B91" s="8"/>
      <c r="G91" s="9"/>
    </row>
    <row r="92" spans="2:8" x14ac:dyDescent="0.3">
      <c r="B92" s="8"/>
      <c r="D92" s="1" t="s">
        <v>12</v>
      </c>
      <c r="F92" s="11" t="s">
        <v>6</v>
      </c>
      <c r="G92" s="11">
        <v>10</v>
      </c>
    </row>
    <row r="93" spans="2:8" x14ac:dyDescent="0.3">
      <c r="B93" s="8"/>
      <c r="F93" s="13" t="s">
        <v>7</v>
      </c>
      <c r="G93" s="13">
        <v>1</v>
      </c>
    </row>
    <row r="94" spans="2:8" x14ac:dyDescent="0.3">
      <c r="B94" s="8"/>
      <c r="E94" s="14" t="s">
        <v>8</v>
      </c>
      <c r="F94" s="15"/>
      <c r="G94" s="31">
        <v>11</v>
      </c>
    </row>
    <row r="95" spans="2:8" x14ac:dyDescent="0.3">
      <c r="B95" s="8"/>
      <c r="G95" s="9"/>
    </row>
    <row r="96" spans="2:8" x14ac:dyDescent="0.3">
      <c r="B96" s="8"/>
      <c r="D96" s="1" t="s">
        <v>9</v>
      </c>
      <c r="F96" s="11" t="s">
        <v>6</v>
      </c>
      <c r="G96" s="11">
        <v>313</v>
      </c>
    </row>
    <row r="97" spans="2:7" x14ac:dyDescent="0.3">
      <c r="B97" s="8"/>
      <c r="F97" s="13" t="s">
        <v>7</v>
      </c>
      <c r="G97" s="13">
        <v>28</v>
      </c>
    </row>
    <row r="98" spans="2:7" x14ac:dyDescent="0.3">
      <c r="B98" s="27"/>
      <c r="C98" s="22"/>
      <c r="D98" s="22"/>
      <c r="E98" s="14" t="s">
        <v>8</v>
      </c>
      <c r="F98" s="15"/>
      <c r="G98" s="38">
        <v>341</v>
      </c>
    </row>
    <row r="101" spans="2:7" x14ac:dyDescent="0.3">
      <c r="B101" s="29" t="s">
        <v>51</v>
      </c>
      <c r="C101" s="4"/>
      <c r="D101" s="4" t="s">
        <v>31</v>
      </c>
      <c r="E101" s="4"/>
      <c r="F101" s="4"/>
      <c r="G101" s="7">
        <v>2</v>
      </c>
    </row>
    <row r="102" spans="2:7" x14ac:dyDescent="0.3">
      <c r="B102" s="8"/>
      <c r="G102" s="9"/>
    </row>
    <row r="103" spans="2:7" x14ac:dyDescent="0.3">
      <c r="B103" s="8"/>
      <c r="D103" s="1" t="s">
        <v>12</v>
      </c>
      <c r="F103" s="11" t="s">
        <v>6</v>
      </c>
      <c r="G103" s="11">
        <v>2</v>
      </c>
    </row>
    <row r="104" spans="2:7" x14ac:dyDescent="0.3">
      <c r="B104" s="8"/>
      <c r="F104" s="11" t="s">
        <v>7</v>
      </c>
      <c r="G104" s="11">
        <v>0</v>
      </c>
    </row>
    <row r="105" spans="2:7" x14ac:dyDescent="0.3">
      <c r="B105" s="8"/>
      <c r="E105" s="14" t="s">
        <v>8</v>
      </c>
      <c r="F105" s="15"/>
      <c r="G105" s="31">
        <v>11</v>
      </c>
    </row>
    <row r="106" spans="2:7" x14ac:dyDescent="0.3">
      <c r="B106" s="8"/>
      <c r="G106" s="9"/>
    </row>
    <row r="107" spans="2:7" x14ac:dyDescent="0.3">
      <c r="B107" s="8"/>
      <c r="D107" s="1" t="s">
        <v>9</v>
      </c>
      <c r="F107" s="11" t="s">
        <v>6</v>
      </c>
      <c r="G107" s="11">
        <v>82</v>
      </c>
    </row>
    <row r="108" spans="2:7" x14ac:dyDescent="0.3">
      <c r="B108" s="8"/>
      <c r="F108" s="11" t="s">
        <v>7</v>
      </c>
      <c r="G108" s="11">
        <v>0</v>
      </c>
    </row>
    <row r="109" spans="2:7" x14ac:dyDescent="0.3">
      <c r="B109" s="27"/>
      <c r="C109" s="22"/>
      <c r="D109" s="22"/>
      <c r="E109" s="14" t="s">
        <v>8</v>
      </c>
      <c r="F109" s="15"/>
      <c r="G109" s="38">
        <v>82</v>
      </c>
    </row>
  </sheetData>
  <mergeCells count="2">
    <mergeCell ref="B4:H4"/>
    <mergeCell ref="B77:E77"/>
  </mergeCells>
  <pageMargins left="0.75" right="0.75" top="1" bottom="1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MJ87"/>
  <sheetViews>
    <sheetView topLeftCell="A46" zoomScaleNormal="100" workbookViewId="0">
      <selection activeCell="I16" sqref="I16"/>
    </sheetView>
  </sheetViews>
  <sheetFormatPr baseColWidth="10" defaultColWidth="11.44140625" defaultRowHeight="14.4" x14ac:dyDescent="0.3"/>
  <cols>
    <col min="1" max="1" width="11.44140625" style="1"/>
    <col min="2" max="2" width="12.33203125" style="1" customWidth="1"/>
    <col min="3" max="3" width="7.5546875" style="1" customWidth="1"/>
    <col min="4" max="4" width="12.33203125" style="1" customWidth="1"/>
    <col min="5" max="5" width="11.44140625" style="1"/>
    <col min="6" max="6" width="9.109375" style="1" customWidth="1"/>
    <col min="7" max="7" width="7.5546875" style="1" customWidth="1"/>
    <col min="8" max="8" width="6.6640625" style="1" customWidth="1"/>
    <col min="9" max="9" width="9.33203125" style="1" customWidth="1"/>
    <col min="10" max="10" width="12.5546875" style="1" customWidth="1"/>
    <col min="11" max="1024" width="11.44140625" style="1"/>
  </cols>
  <sheetData>
    <row r="4" spans="1:10" ht="17.399999999999999" x14ac:dyDescent="0.3">
      <c r="A4" s="97" t="s">
        <v>52</v>
      </c>
      <c r="B4" s="97"/>
      <c r="C4" s="97"/>
      <c r="D4" s="97"/>
      <c r="E4" s="97"/>
      <c r="F4" s="97"/>
      <c r="G4" s="97"/>
      <c r="H4" s="97"/>
      <c r="I4" s="97"/>
    </row>
    <row r="6" spans="1:10" x14ac:dyDescent="0.3">
      <c r="A6" s="2"/>
      <c r="B6" s="3" t="s">
        <v>1</v>
      </c>
      <c r="C6" s="4"/>
      <c r="D6" s="4"/>
      <c r="E6" s="4"/>
      <c r="F6" s="4" t="s">
        <v>2</v>
      </c>
      <c r="G6" s="5">
        <v>1477</v>
      </c>
      <c r="H6" s="4"/>
      <c r="I6" s="6" t="s">
        <v>53</v>
      </c>
      <c r="J6" s="7"/>
    </row>
    <row r="7" spans="1:10" x14ac:dyDescent="0.3">
      <c r="A7" s="8"/>
      <c r="J7" s="9"/>
    </row>
    <row r="8" spans="1:10" x14ac:dyDescent="0.3">
      <c r="A8" s="10" t="s">
        <v>4</v>
      </c>
      <c r="D8" s="1" t="s">
        <v>5</v>
      </c>
      <c r="F8" s="11" t="s">
        <v>6</v>
      </c>
      <c r="G8" s="11">
        <v>7</v>
      </c>
      <c r="J8" s="9"/>
    </row>
    <row r="9" spans="1:10" x14ac:dyDescent="0.3">
      <c r="A9" s="8"/>
      <c r="F9" s="13" t="s">
        <v>7</v>
      </c>
      <c r="G9" s="13">
        <v>3</v>
      </c>
      <c r="J9" s="9"/>
    </row>
    <row r="10" spans="1:10" x14ac:dyDescent="0.3">
      <c r="A10" s="8"/>
      <c r="E10" s="14" t="s">
        <v>8</v>
      </c>
      <c r="F10" s="15"/>
      <c r="G10" s="16">
        <f>SUM(G8:G9)</f>
        <v>10</v>
      </c>
      <c r="J10" s="9"/>
    </row>
    <row r="11" spans="1:10" x14ac:dyDescent="0.3">
      <c r="A11" s="8"/>
      <c r="J11" s="9"/>
    </row>
    <row r="12" spans="1:10" x14ac:dyDescent="0.3">
      <c r="A12" s="8"/>
      <c r="D12" s="1" t="s">
        <v>9</v>
      </c>
      <c r="F12" s="11" t="s">
        <v>6</v>
      </c>
      <c r="G12" s="11">
        <v>214</v>
      </c>
      <c r="J12" s="9"/>
    </row>
    <row r="13" spans="1:10" x14ac:dyDescent="0.3">
      <c r="A13" s="8"/>
      <c r="F13" s="13" t="s">
        <v>7</v>
      </c>
      <c r="G13" s="13">
        <v>33</v>
      </c>
      <c r="J13" s="9"/>
    </row>
    <row r="14" spans="1:10" x14ac:dyDescent="0.3">
      <c r="A14" s="8"/>
      <c r="E14" s="14" t="s">
        <v>8</v>
      </c>
      <c r="F14" s="15"/>
      <c r="G14" s="16">
        <f>SUM(G12:G13)</f>
        <v>247</v>
      </c>
      <c r="J14" s="9"/>
    </row>
    <row r="15" spans="1:10" x14ac:dyDescent="0.3">
      <c r="A15" s="8"/>
      <c r="E15" s="1" t="s">
        <v>2</v>
      </c>
      <c r="J15" s="9"/>
    </row>
    <row r="16" spans="1:10" x14ac:dyDescent="0.3">
      <c r="A16" s="10" t="s">
        <v>10</v>
      </c>
      <c r="D16" s="1" t="s">
        <v>54</v>
      </c>
      <c r="G16" s="1">
        <v>602</v>
      </c>
      <c r="J16" s="9"/>
    </row>
    <row r="17" spans="1:10" x14ac:dyDescent="0.3">
      <c r="A17" s="8"/>
      <c r="J17" s="9"/>
    </row>
    <row r="18" spans="1:10" x14ac:dyDescent="0.3">
      <c r="A18" s="8"/>
      <c r="D18" s="1" t="s">
        <v>12</v>
      </c>
      <c r="F18" s="11" t="s">
        <v>6</v>
      </c>
      <c r="G18" s="11">
        <v>314</v>
      </c>
      <c r="J18" s="9"/>
    </row>
    <row r="19" spans="1:10" x14ac:dyDescent="0.3">
      <c r="A19" s="8"/>
      <c r="F19" s="13" t="s">
        <v>7</v>
      </c>
      <c r="G19" s="13">
        <v>288</v>
      </c>
      <c r="J19" s="9"/>
    </row>
    <row r="20" spans="1:10" x14ac:dyDescent="0.3">
      <c r="A20" s="8"/>
      <c r="E20" s="14" t="s">
        <v>8</v>
      </c>
      <c r="F20" s="15"/>
      <c r="G20" s="16">
        <f>SUM(G18:G19)</f>
        <v>602</v>
      </c>
      <c r="J20" s="9"/>
    </row>
    <row r="21" spans="1:10" x14ac:dyDescent="0.3">
      <c r="A21" s="8"/>
      <c r="J21" s="9"/>
    </row>
    <row r="22" spans="1:10" x14ac:dyDescent="0.3">
      <c r="A22" s="8"/>
      <c r="D22" s="1" t="s">
        <v>9</v>
      </c>
      <c r="F22" s="11" t="s">
        <v>6</v>
      </c>
      <c r="G22" s="11">
        <v>8118</v>
      </c>
      <c r="J22" s="9"/>
    </row>
    <row r="23" spans="1:10" x14ac:dyDescent="0.3">
      <c r="A23" s="8"/>
      <c r="F23" s="13" t="s">
        <v>7</v>
      </c>
      <c r="G23" s="13">
        <v>6185</v>
      </c>
      <c r="J23" s="9"/>
    </row>
    <row r="24" spans="1:10" x14ac:dyDescent="0.3">
      <c r="A24" s="8"/>
      <c r="E24" s="14" t="s">
        <v>8</v>
      </c>
      <c r="F24" s="15"/>
      <c r="G24" s="16">
        <f>SUM(G22:G23)</f>
        <v>14303</v>
      </c>
      <c r="J24" s="9"/>
    </row>
    <row r="25" spans="1:10" x14ac:dyDescent="0.3">
      <c r="A25" s="8"/>
      <c r="J25" s="9"/>
    </row>
    <row r="26" spans="1:10" ht="15.6" x14ac:dyDescent="0.3">
      <c r="A26" s="10" t="s">
        <v>13</v>
      </c>
      <c r="G26" s="18">
        <f>SUM(+G24+G14)</f>
        <v>14550</v>
      </c>
      <c r="J26" s="9"/>
    </row>
    <row r="27" spans="1:10" x14ac:dyDescent="0.3">
      <c r="A27" s="8"/>
      <c r="J27" s="9"/>
    </row>
    <row r="28" spans="1:10" x14ac:dyDescent="0.3">
      <c r="A28" s="19" t="s">
        <v>14</v>
      </c>
      <c r="B28" s="15"/>
      <c r="C28" s="15"/>
      <c r="D28" s="15"/>
      <c r="E28" s="15"/>
      <c r="F28" s="15"/>
      <c r="G28" s="15"/>
      <c r="H28" s="15"/>
      <c r="I28" s="15"/>
      <c r="J28" s="20">
        <v>3.1199999999999999E-2</v>
      </c>
    </row>
    <row r="29" spans="1:10" x14ac:dyDescent="0.3">
      <c r="A29" s="21" t="s">
        <v>15</v>
      </c>
      <c r="B29" s="22"/>
      <c r="C29" s="22"/>
      <c r="D29" s="22"/>
      <c r="E29" s="22"/>
      <c r="F29" s="22"/>
      <c r="G29" s="22"/>
      <c r="H29" s="22"/>
      <c r="I29" s="22"/>
      <c r="J29" s="23">
        <v>2.3199999999999998E-2</v>
      </c>
    </row>
    <row r="30" spans="1:10" x14ac:dyDescent="0.3">
      <c r="A30" s="8"/>
      <c r="J30" s="9"/>
    </row>
    <row r="31" spans="1:10" x14ac:dyDescent="0.3">
      <c r="A31" s="24" t="s">
        <v>16</v>
      </c>
      <c r="H31" s="25" t="s">
        <v>55</v>
      </c>
      <c r="J31" s="41">
        <f>SUM(J28:J30)</f>
        <v>5.4399999999999997E-2</v>
      </c>
    </row>
    <row r="32" spans="1:10" x14ac:dyDescent="0.3">
      <c r="A32" s="27"/>
      <c r="B32" s="22"/>
      <c r="C32" s="22"/>
      <c r="D32" s="22"/>
      <c r="E32" s="22"/>
      <c r="F32" s="22"/>
      <c r="G32" s="22"/>
      <c r="H32" s="22"/>
      <c r="I32" s="22"/>
      <c r="J32" s="28"/>
    </row>
    <row r="35" spans="1:10" x14ac:dyDescent="0.3">
      <c r="A35" s="29" t="s">
        <v>18</v>
      </c>
      <c r="B35" s="4"/>
      <c r="C35" s="4"/>
      <c r="D35" s="4" t="s">
        <v>56</v>
      </c>
      <c r="E35" s="4"/>
      <c r="F35" s="4"/>
      <c r="G35" s="4">
        <v>32</v>
      </c>
      <c r="H35" s="4"/>
      <c r="I35" s="4"/>
      <c r="J35" s="7"/>
    </row>
    <row r="36" spans="1:10" x14ac:dyDescent="0.3">
      <c r="A36" s="8"/>
      <c r="J36" s="9"/>
    </row>
    <row r="37" spans="1:10" x14ac:dyDescent="0.3">
      <c r="A37" s="8"/>
      <c r="D37" s="1" t="s">
        <v>12</v>
      </c>
      <c r="F37" s="11" t="s">
        <v>6</v>
      </c>
      <c r="G37" s="11">
        <v>27</v>
      </c>
      <c r="J37" s="9"/>
    </row>
    <row r="38" spans="1:10" x14ac:dyDescent="0.3">
      <c r="A38" s="8"/>
      <c r="F38" s="13" t="s">
        <v>7</v>
      </c>
      <c r="G38" s="13">
        <v>5</v>
      </c>
      <c r="J38" s="9"/>
    </row>
    <row r="39" spans="1:10" x14ac:dyDescent="0.3">
      <c r="A39" s="8"/>
      <c r="E39" s="14" t="s">
        <v>8</v>
      </c>
      <c r="F39" s="15"/>
      <c r="G39" s="16">
        <f>SUM(G37:G38)</f>
        <v>32</v>
      </c>
      <c r="J39" s="9"/>
    </row>
    <row r="40" spans="1:10" x14ac:dyDescent="0.3">
      <c r="A40" s="8"/>
      <c r="J40" s="9"/>
    </row>
    <row r="41" spans="1:10" x14ac:dyDescent="0.3">
      <c r="A41" s="8"/>
      <c r="D41" s="1" t="s">
        <v>9</v>
      </c>
      <c r="F41" s="11" t="s">
        <v>6</v>
      </c>
      <c r="G41" s="11">
        <v>723</v>
      </c>
      <c r="J41" s="9"/>
    </row>
    <row r="42" spans="1:10" x14ac:dyDescent="0.3">
      <c r="A42" s="8"/>
      <c r="F42" s="13" t="s">
        <v>7</v>
      </c>
      <c r="G42" s="13">
        <v>48</v>
      </c>
      <c r="J42" s="9"/>
    </row>
    <row r="43" spans="1:10" x14ac:dyDescent="0.3">
      <c r="A43" s="8"/>
      <c r="E43" s="14" t="s">
        <v>8</v>
      </c>
      <c r="F43" s="15"/>
      <c r="G43" s="16">
        <f>SUM(G41:G42)</f>
        <v>771</v>
      </c>
      <c r="J43" s="9"/>
    </row>
    <row r="44" spans="1:10" x14ac:dyDescent="0.3">
      <c r="A44" s="8"/>
      <c r="J44" s="9"/>
    </row>
    <row r="45" spans="1:10" x14ac:dyDescent="0.3">
      <c r="A45" s="10" t="s">
        <v>19</v>
      </c>
      <c r="D45" s="1" t="s">
        <v>54</v>
      </c>
      <c r="G45" s="1">
        <v>0</v>
      </c>
      <c r="J45" s="9"/>
    </row>
    <row r="46" spans="1:10" x14ac:dyDescent="0.3">
      <c r="A46" s="8"/>
      <c r="J46" s="9"/>
    </row>
    <row r="47" spans="1:10" x14ac:dyDescent="0.3">
      <c r="A47" s="8"/>
      <c r="D47" s="1" t="s">
        <v>12</v>
      </c>
      <c r="F47" s="11" t="s">
        <v>6</v>
      </c>
      <c r="G47" s="11">
        <v>0</v>
      </c>
      <c r="J47" s="9"/>
    </row>
    <row r="48" spans="1:10" x14ac:dyDescent="0.3">
      <c r="A48" s="8"/>
      <c r="F48" s="13" t="s">
        <v>7</v>
      </c>
      <c r="G48" s="13">
        <v>0</v>
      </c>
      <c r="J48" s="9"/>
    </row>
    <row r="49" spans="1:10" x14ac:dyDescent="0.3">
      <c r="A49" s="8"/>
      <c r="E49" s="14" t="s">
        <v>8</v>
      </c>
      <c r="F49" s="15"/>
      <c r="G49" s="31">
        <v>0</v>
      </c>
      <c r="J49" s="9"/>
    </row>
    <row r="50" spans="1:10" x14ac:dyDescent="0.3">
      <c r="A50" s="8"/>
      <c r="J50" s="9"/>
    </row>
    <row r="51" spans="1:10" x14ac:dyDescent="0.3">
      <c r="A51" s="8"/>
      <c r="D51" s="1" t="s">
        <v>9</v>
      </c>
      <c r="F51" s="11" t="s">
        <v>6</v>
      </c>
      <c r="G51" s="11">
        <v>0</v>
      </c>
      <c r="J51" s="9"/>
    </row>
    <row r="52" spans="1:10" x14ac:dyDescent="0.3">
      <c r="A52" s="8"/>
      <c r="F52" s="13" t="s">
        <v>7</v>
      </c>
      <c r="G52" s="13">
        <v>0</v>
      </c>
      <c r="J52" s="9"/>
    </row>
    <row r="53" spans="1:10" x14ac:dyDescent="0.3">
      <c r="A53" s="8"/>
      <c r="E53" s="14" t="s">
        <v>8</v>
      </c>
      <c r="F53" s="15"/>
      <c r="G53" s="16">
        <v>0</v>
      </c>
      <c r="J53" s="9"/>
    </row>
    <row r="54" spans="1:10" x14ac:dyDescent="0.3">
      <c r="A54" s="8"/>
      <c r="J54" s="9"/>
    </row>
    <row r="55" spans="1:10" ht="15.6" x14ac:dyDescent="0.3">
      <c r="A55" s="10" t="s">
        <v>20</v>
      </c>
      <c r="G55" s="18">
        <v>771</v>
      </c>
      <c r="J55" s="9"/>
    </row>
    <row r="56" spans="1:10" x14ac:dyDescent="0.3">
      <c r="A56" s="8"/>
      <c r="J56" s="9"/>
    </row>
    <row r="57" spans="1:10" x14ac:dyDescent="0.3">
      <c r="A57" s="19" t="s">
        <v>21</v>
      </c>
      <c r="B57" s="15"/>
      <c r="C57" s="15"/>
      <c r="D57" s="15"/>
      <c r="E57" s="15"/>
      <c r="F57" s="15"/>
      <c r="G57" s="15"/>
      <c r="H57" s="15"/>
      <c r="I57" s="15"/>
      <c r="J57" s="20">
        <v>2.7000000000000001E-3</v>
      </c>
    </row>
    <row r="58" spans="1:10" x14ac:dyDescent="0.3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23">
        <v>2.0000000000000001E-4</v>
      </c>
    </row>
    <row r="59" spans="1:10" x14ac:dyDescent="0.3">
      <c r="J59" s="9"/>
    </row>
    <row r="60" spans="1:10" x14ac:dyDescent="0.3">
      <c r="A60" s="32" t="s">
        <v>23</v>
      </c>
      <c r="B60" s="22"/>
      <c r="C60" s="22"/>
      <c r="D60" s="22"/>
      <c r="E60" s="22"/>
      <c r="F60" s="22"/>
      <c r="H60" s="33" t="s">
        <v>57</v>
      </c>
      <c r="I60" s="22"/>
      <c r="J60" s="41">
        <f>SUM(J57:J59)</f>
        <v>2.9000000000000002E-3</v>
      </c>
    </row>
    <row r="62" spans="1:10" x14ac:dyDescent="0.3">
      <c r="B62" s="19" t="s">
        <v>58</v>
      </c>
      <c r="C62" s="15"/>
      <c r="D62" s="15"/>
      <c r="E62" s="15"/>
      <c r="F62" s="15"/>
      <c r="G62" s="15"/>
      <c r="H62" s="15"/>
      <c r="I62" s="15"/>
      <c r="J62" s="20">
        <v>3.39E-2</v>
      </c>
    </row>
    <row r="63" spans="1:10" x14ac:dyDescent="0.3">
      <c r="B63" s="21" t="s">
        <v>59</v>
      </c>
      <c r="C63" s="22"/>
      <c r="D63" s="22"/>
      <c r="E63" s="22"/>
      <c r="F63" s="22"/>
      <c r="G63" s="22"/>
      <c r="H63" s="22"/>
      <c r="I63" s="22"/>
      <c r="J63" s="23">
        <v>2.3400000000000001E-2</v>
      </c>
    </row>
    <row r="65" spans="2:10" ht="15.6" x14ac:dyDescent="0.3">
      <c r="B65" s="35" t="s">
        <v>60</v>
      </c>
      <c r="C65" s="36"/>
      <c r="D65" s="36"/>
      <c r="E65" s="36"/>
      <c r="F65" s="36"/>
      <c r="G65" s="36"/>
      <c r="H65" s="37" t="s">
        <v>61</v>
      </c>
      <c r="I65" s="36"/>
      <c r="J65" s="42">
        <f>SUM(J31+J60)</f>
        <v>5.7299999999999997E-2</v>
      </c>
    </row>
    <row r="77" spans="2:10" ht="15.6" x14ac:dyDescent="0.3">
      <c r="B77" s="96" t="s">
        <v>29</v>
      </c>
      <c r="C77" s="96"/>
      <c r="D77" s="96"/>
      <c r="E77" s="96"/>
    </row>
    <row r="79" spans="2:10" x14ac:dyDescent="0.3">
      <c r="B79" s="29" t="s">
        <v>62</v>
      </c>
      <c r="C79" s="4"/>
      <c r="D79" s="4" t="s">
        <v>63</v>
      </c>
      <c r="E79" s="4"/>
      <c r="F79" s="4"/>
      <c r="G79" s="7">
        <v>9</v>
      </c>
    </row>
    <row r="80" spans="2:10" x14ac:dyDescent="0.3">
      <c r="B80" s="8"/>
      <c r="G80" s="9"/>
    </row>
    <row r="81" spans="2:8" x14ac:dyDescent="0.3">
      <c r="B81" s="8"/>
      <c r="D81" s="1" t="s">
        <v>12</v>
      </c>
      <c r="F81" s="11" t="s">
        <v>6</v>
      </c>
      <c r="G81" s="11">
        <v>5</v>
      </c>
    </row>
    <row r="82" spans="2:8" x14ac:dyDescent="0.3">
      <c r="B82" s="8"/>
      <c r="F82" s="13" t="s">
        <v>7</v>
      </c>
      <c r="G82" s="13">
        <v>4</v>
      </c>
    </row>
    <row r="83" spans="2:8" x14ac:dyDescent="0.3">
      <c r="B83" s="8"/>
      <c r="E83" s="14" t="s">
        <v>8</v>
      </c>
      <c r="F83" s="15"/>
      <c r="G83" s="38">
        <f>SUM(G81:G82)</f>
        <v>9</v>
      </c>
    </row>
    <row r="84" spans="2:8" x14ac:dyDescent="0.3">
      <c r="B84" s="8"/>
      <c r="G84" s="9"/>
    </row>
    <row r="85" spans="2:8" x14ac:dyDescent="0.3">
      <c r="B85" s="8"/>
      <c r="D85" s="1" t="s">
        <v>9</v>
      </c>
      <c r="F85" s="11" t="s">
        <v>6</v>
      </c>
      <c r="G85" s="11">
        <v>209</v>
      </c>
    </row>
    <row r="86" spans="2:8" x14ac:dyDescent="0.3">
      <c r="B86" s="8"/>
      <c r="F86" s="13" t="s">
        <v>7</v>
      </c>
      <c r="G86" s="13">
        <v>478</v>
      </c>
    </row>
    <row r="87" spans="2:8" x14ac:dyDescent="0.3">
      <c r="B87" s="27"/>
      <c r="C87" s="22"/>
      <c r="D87" s="22"/>
      <c r="E87" s="14" t="s">
        <v>8</v>
      </c>
      <c r="F87" s="15"/>
      <c r="G87" s="38">
        <f>SUM(G85:G86)</f>
        <v>687</v>
      </c>
      <c r="H87" s="1" t="s">
        <v>2</v>
      </c>
    </row>
  </sheetData>
  <mergeCells count="2">
    <mergeCell ref="A4:I4"/>
    <mergeCell ref="B77:E77"/>
  </mergeCells>
  <pageMargins left="0.75" right="0.75" top="1" bottom="1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AMJ238"/>
  <sheetViews>
    <sheetView zoomScaleNormal="100" zoomScalePageLayoutView="110" workbookViewId="0">
      <selection activeCell="J32" sqref="J32"/>
    </sheetView>
  </sheetViews>
  <sheetFormatPr baseColWidth="10" defaultColWidth="11" defaultRowHeight="14.4" x14ac:dyDescent="0.3"/>
  <cols>
    <col min="1" max="1" width="11" style="1"/>
    <col min="2" max="2" width="12.33203125" style="1" customWidth="1"/>
    <col min="3" max="3" width="7.5546875" style="1" customWidth="1"/>
    <col min="4" max="4" width="12.33203125" style="1" customWidth="1"/>
    <col min="5" max="5" width="11" style="1"/>
    <col min="6" max="6" width="9.109375" style="1" customWidth="1"/>
    <col min="7" max="7" width="7.5546875" style="1" customWidth="1"/>
    <col min="8" max="8" width="6.6640625" style="1" customWidth="1"/>
    <col min="9" max="9" width="9.33203125" style="1" customWidth="1"/>
    <col min="10" max="10" width="13.6640625" style="1" customWidth="1"/>
    <col min="11" max="1024" width="11" style="1"/>
  </cols>
  <sheetData>
    <row r="4" spans="1:10" ht="17.399999999999999" x14ac:dyDescent="0.3">
      <c r="A4" s="97" t="s">
        <v>64</v>
      </c>
      <c r="B4" s="97"/>
      <c r="C4" s="97"/>
      <c r="D4" s="97"/>
      <c r="E4" s="97"/>
      <c r="F4" s="97"/>
      <c r="G4" s="97"/>
      <c r="H4" s="97"/>
      <c r="I4" s="97"/>
    </row>
    <row r="6" spans="1:10" x14ac:dyDescent="0.3">
      <c r="A6" s="2"/>
      <c r="B6" s="3" t="s">
        <v>1</v>
      </c>
      <c r="C6" s="4"/>
      <c r="D6" s="4"/>
      <c r="E6" s="4"/>
      <c r="F6" s="4" t="s">
        <v>2</v>
      </c>
      <c r="G6" s="43">
        <v>1450</v>
      </c>
      <c r="H6" s="4"/>
      <c r="I6" s="19">
        <v>529250</v>
      </c>
      <c r="J6" s="44" t="s">
        <v>65</v>
      </c>
    </row>
    <row r="7" spans="1:10" x14ac:dyDescent="0.3">
      <c r="A7" s="8"/>
      <c r="J7" s="9"/>
    </row>
    <row r="8" spans="1:10" x14ac:dyDescent="0.3">
      <c r="A8" s="10" t="s">
        <v>4</v>
      </c>
      <c r="D8" s="1" t="s">
        <v>5</v>
      </c>
      <c r="F8" s="11" t="s">
        <v>6</v>
      </c>
      <c r="G8" s="11">
        <v>6</v>
      </c>
      <c r="J8" s="9"/>
    </row>
    <row r="9" spans="1:10" x14ac:dyDescent="0.3">
      <c r="A9" s="8"/>
      <c r="F9" s="13" t="s">
        <v>7</v>
      </c>
      <c r="G9" s="13">
        <v>5</v>
      </c>
      <c r="J9" s="9"/>
    </row>
    <row r="10" spans="1:10" x14ac:dyDescent="0.3">
      <c r="A10" s="8"/>
      <c r="E10" s="14" t="s">
        <v>8</v>
      </c>
      <c r="F10" s="15"/>
      <c r="G10" s="16">
        <f>SUM(G8:G9)</f>
        <v>11</v>
      </c>
      <c r="J10" s="9"/>
    </row>
    <row r="11" spans="1:10" x14ac:dyDescent="0.3">
      <c r="A11" s="8"/>
      <c r="J11" s="9"/>
    </row>
    <row r="12" spans="1:10" x14ac:dyDescent="0.3">
      <c r="A12" s="8"/>
      <c r="D12" s="1" t="s">
        <v>9</v>
      </c>
      <c r="F12" s="11" t="s">
        <v>6</v>
      </c>
      <c r="G12" s="11">
        <v>122</v>
      </c>
      <c r="J12" s="9"/>
    </row>
    <row r="13" spans="1:10" x14ac:dyDescent="0.3">
      <c r="A13" s="8"/>
      <c r="F13" s="13" t="s">
        <v>7</v>
      </c>
      <c r="G13" s="13">
        <v>137</v>
      </c>
      <c r="J13" s="9"/>
    </row>
    <row r="14" spans="1:10" x14ac:dyDescent="0.3">
      <c r="A14" s="8"/>
      <c r="E14" s="14" t="s">
        <v>8</v>
      </c>
      <c r="F14" s="15"/>
      <c r="G14" s="16">
        <f>SUM(G12:G13)</f>
        <v>259</v>
      </c>
      <c r="J14" s="9"/>
    </row>
    <row r="15" spans="1:10" x14ac:dyDescent="0.3">
      <c r="A15" s="8"/>
      <c r="E15" s="1" t="s">
        <v>2</v>
      </c>
      <c r="J15" s="9"/>
    </row>
    <row r="16" spans="1:10" x14ac:dyDescent="0.3">
      <c r="A16" s="10" t="s">
        <v>10</v>
      </c>
      <c r="D16" s="1" t="s">
        <v>12</v>
      </c>
      <c r="F16" s="11" t="s">
        <v>6</v>
      </c>
      <c r="G16" s="11">
        <v>449</v>
      </c>
      <c r="J16" s="9"/>
    </row>
    <row r="17" spans="1:10" x14ac:dyDescent="0.3">
      <c r="A17" s="8"/>
      <c r="F17" s="13" t="s">
        <v>7</v>
      </c>
      <c r="G17" s="13">
        <v>380</v>
      </c>
      <c r="J17" s="9"/>
    </row>
    <row r="18" spans="1:10" x14ac:dyDescent="0.3">
      <c r="A18" s="8"/>
      <c r="E18" s="14" t="s">
        <v>8</v>
      </c>
      <c r="F18" s="15"/>
      <c r="G18" s="16">
        <f>SUM(G16:G17)</f>
        <v>829</v>
      </c>
      <c r="J18" s="9"/>
    </row>
    <row r="19" spans="1:10" x14ac:dyDescent="0.3">
      <c r="A19" s="8"/>
      <c r="J19" s="9"/>
    </row>
    <row r="20" spans="1:10" x14ac:dyDescent="0.3">
      <c r="A20" s="8"/>
      <c r="D20" s="1" t="s">
        <v>9</v>
      </c>
      <c r="F20" s="11" t="s">
        <v>6</v>
      </c>
      <c r="G20" s="11">
        <v>14608</v>
      </c>
      <c r="J20" s="9"/>
    </row>
    <row r="21" spans="1:10" x14ac:dyDescent="0.3">
      <c r="A21" s="8"/>
      <c r="F21" s="13" t="s">
        <v>7</v>
      </c>
      <c r="G21" s="13">
        <v>11960</v>
      </c>
      <c r="J21" s="9"/>
    </row>
    <row r="22" spans="1:10" x14ac:dyDescent="0.3">
      <c r="A22" s="8"/>
      <c r="E22" s="14" t="s">
        <v>8</v>
      </c>
      <c r="F22" s="15"/>
      <c r="G22" s="16">
        <f>SUM(G20:G21)</f>
        <v>26568</v>
      </c>
      <c r="J22" s="9"/>
    </row>
    <row r="23" spans="1:10" x14ac:dyDescent="0.3">
      <c r="A23" s="8"/>
      <c r="J23" s="9"/>
    </row>
    <row r="24" spans="1:10" ht="15.6" x14ac:dyDescent="0.3">
      <c r="A24" s="10" t="s">
        <v>13</v>
      </c>
      <c r="G24" s="18">
        <f>SUM(+G22+G14)</f>
        <v>26827</v>
      </c>
      <c r="J24" s="9"/>
    </row>
    <row r="25" spans="1:10" x14ac:dyDescent="0.3">
      <c r="J25" s="9"/>
    </row>
    <row r="26" spans="1:10" x14ac:dyDescent="0.3">
      <c r="D26" s="1" t="s">
        <v>66</v>
      </c>
      <c r="G26" s="45">
        <f>SUM(G10+G18)</f>
        <v>840</v>
      </c>
      <c r="J26" s="9"/>
    </row>
    <row r="27" spans="1:10" ht="15.6" x14ac:dyDescent="0.3">
      <c r="A27" s="46"/>
      <c r="G27" s="47"/>
      <c r="J27" s="9"/>
    </row>
    <row r="28" spans="1:10" x14ac:dyDescent="0.3">
      <c r="J28" s="9"/>
    </row>
    <row r="29" spans="1:10" x14ac:dyDescent="0.3">
      <c r="A29" s="19" t="s">
        <v>14</v>
      </c>
      <c r="B29" s="15"/>
      <c r="C29" s="15"/>
      <c r="D29" s="15"/>
      <c r="E29" s="15"/>
      <c r="F29" s="15"/>
      <c r="G29" s="15"/>
      <c r="H29" s="15"/>
      <c r="I29" s="15"/>
      <c r="J29" s="20">
        <v>2.7400000000000001E-2</v>
      </c>
    </row>
    <row r="30" spans="1:10" x14ac:dyDescent="0.3">
      <c r="A30" s="21" t="s">
        <v>15</v>
      </c>
      <c r="B30" s="22"/>
      <c r="C30" s="22"/>
      <c r="D30" s="22"/>
      <c r="E30" s="22"/>
      <c r="F30" s="22"/>
      <c r="G30" s="22"/>
      <c r="H30" s="22"/>
      <c r="I30" s="22"/>
      <c r="J30" s="23">
        <v>2.3199999999999998E-2</v>
      </c>
    </row>
    <row r="31" spans="1:10" x14ac:dyDescent="0.3">
      <c r="A31" s="8"/>
      <c r="J31" s="9"/>
    </row>
    <row r="32" spans="1:10" x14ac:dyDescent="0.3">
      <c r="A32" s="24" t="s">
        <v>16</v>
      </c>
      <c r="J32" s="48">
        <v>5.0599999999999999E-2</v>
      </c>
    </row>
    <row r="33" spans="1:10" x14ac:dyDescent="0.3">
      <c r="A33" s="27"/>
      <c r="B33" s="22"/>
      <c r="C33" s="22"/>
      <c r="D33" s="22"/>
      <c r="E33" s="22"/>
      <c r="F33" s="22"/>
      <c r="G33" s="22"/>
      <c r="H33" s="22"/>
      <c r="I33" s="22"/>
      <c r="J33" s="28"/>
    </row>
    <row r="35" spans="1:10" x14ac:dyDescent="0.3">
      <c r="D35" s="22"/>
      <c r="E35" s="22"/>
    </row>
    <row r="36" spans="1:10" x14ac:dyDescent="0.3">
      <c r="A36" s="29" t="s">
        <v>18</v>
      </c>
      <c r="B36" s="4"/>
      <c r="C36" s="4"/>
      <c r="D36" s="1" t="s">
        <v>12</v>
      </c>
      <c r="F36" s="11" t="s">
        <v>6</v>
      </c>
      <c r="G36" s="11">
        <v>43</v>
      </c>
      <c r="H36" s="4"/>
      <c r="I36" s="4"/>
      <c r="J36" s="7"/>
    </row>
    <row r="37" spans="1:10" x14ac:dyDescent="0.3">
      <c r="A37" s="8"/>
      <c r="F37" s="13" t="s">
        <v>7</v>
      </c>
      <c r="G37" s="13">
        <v>15</v>
      </c>
      <c r="J37" s="9"/>
    </row>
    <row r="38" spans="1:10" x14ac:dyDescent="0.3">
      <c r="A38" s="8"/>
      <c r="E38" s="14" t="s">
        <v>8</v>
      </c>
      <c r="F38" s="15"/>
      <c r="G38" s="16">
        <f>SUM(G36:G37)</f>
        <v>58</v>
      </c>
      <c r="J38" s="9"/>
    </row>
    <row r="39" spans="1:10" x14ac:dyDescent="0.3">
      <c r="A39" s="8"/>
      <c r="J39" s="9"/>
    </row>
    <row r="40" spans="1:10" x14ac:dyDescent="0.3">
      <c r="A40" s="8"/>
      <c r="D40" s="1" t="s">
        <v>9</v>
      </c>
      <c r="F40" s="11" t="s">
        <v>6</v>
      </c>
      <c r="G40" s="11">
        <v>1938</v>
      </c>
      <c r="J40" s="9"/>
    </row>
    <row r="41" spans="1:10" x14ac:dyDescent="0.3">
      <c r="A41" s="8"/>
      <c r="F41" s="13" t="s">
        <v>7</v>
      </c>
      <c r="G41" s="13">
        <v>539</v>
      </c>
      <c r="J41" s="9"/>
    </row>
    <row r="42" spans="1:10" x14ac:dyDescent="0.3">
      <c r="A42" s="8"/>
      <c r="E42" s="14" t="s">
        <v>8</v>
      </c>
      <c r="F42" s="15"/>
      <c r="G42" s="16">
        <f>SUM(G40:G41)</f>
        <v>2477</v>
      </c>
      <c r="J42" s="9"/>
    </row>
    <row r="43" spans="1:10" x14ac:dyDescent="0.3">
      <c r="A43" s="8"/>
      <c r="J43" s="9"/>
    </row>
    <row r="44" spans="1:10" x14ac:dyDescent="0.3">
      <c r="A44" s="8"/>
      <c r="J44" s="9"/>
    </row>
    <row r="45" spans="1:10" x14ac:dyDescent="0.3">
      <c r="A45" s="10" t="s">
        <v>19</v>
      </c>
      <c r="D45" s="1" t="s">
        <v>12</v>
      </c>
      <c r="F45" s="11" t="s">
        <v>6</v>
      </c>
      <c r="G45" s="11">
        <v>172</v>
      </c>
      <c r="J45" s="9"/>
    </row>
    <row r="46" spans="1:10" x14ac:dyDescent="0.3">
      <c r="A46" s="8"/>
      <c r="F46" s="13" t="s">
        <v>7</v>
      </c>
      <c r="G46" s="13">
        <v>138</v>
      </c>
      <c r="J46" s="9"/>
    </row>
    <row r="47" spans="1:10" x14ac:dyDescent="0.3">
      <c r="A47" s="8"/>
      <c r="E47" s="14" t="s">
        <v>8</v>
      </c>
      <c r="F47" s="15"/>
      <c r="G47" s="49">
        <f>SUM(G45:G46)</f>
        <v>310</v>
      </c>
      <c r="J47" s="9"/>
    </row>
    <row r="48" spans="1:10" x14ac:dyDescent="0.3">
      <c r="A48" s="8"/>
      <c r="J48" s="9"/>
    </row>
    <row r="49" spans="1:10" x14ac:dyDescent="0.3">
      <c r="A49" s="8"/>
      <c r="D49" s="1" t="s">
        <v>9</v>
      </c>
      <c r="F49" s="11" t="s">
        <v>6</v>
      </c>
      <c r="G49" s="11">
        <v>2549</v>
      </c>
      <c r="J49" s="9"/>
    </row>
    <row r="50" spans="1:10" x14ac:dyDescent="0.3">
      <c r="A50" s="8"/>
      <c r="F50" s="13" t="s">
        <v>7</v>
      </c>
      <c r="G50" s="13">
        <v>2365</v>
      </c>
      <c r="J50" s="9"/>
    </row>
    <row r="51" spans="1:10" x14ac:dyDescent="0.3">
      <c r="A51" s="8"/>
      <c r="E51" s="14" t="s">
        <v>8</v>
      </c>
      <c r="F51" s="15"/>
      <c r="G51" s="16">
        <f>SUM(G49:G50)</f>
        <v>4914</v>
      </c>
      <c r="J51" s="9"/>
    </row>
    <row r="52" spans="1:10" x14ac:dyDescent="0.3">
      <c r="A52" s="8"/>
      <c r="J52" s="9"/>
    </row>
    <row r="53" spans="1:10" ht="15.6" x14ac:dyDescent="0.3">
      <c r="A53" s="10" t="s">
        <v>20</v>
      </c>
      <c r="G53" s="18">
        <f>SUM(G42+G51)</f>
        <v>7391</v>
      </c>
      <c r="J53" s="9"/>
    </row>
    <row r="54" spans="1:10" x14ac:dyDescent="0.3">
      <c r="A54" s="8"/>
      <c r="J54" s="9"/>
    </row>
    <row r="55" spans="1:10" x14ac:dyDescent="0.3">
      <c r="D55" s="1" t="s">
        <v>66</v>
      </c>
      <c r="G55" s="45">
        <f>SUM(G38+G47)</f>
        <v>368</v>
      </c>
      <c r="J55" s="9"/>
    </row>
    <row r="56" spans="1:10" x14ac:dyDescent="0.3">
      <c r="J56" s="9"/>
    </row>
    <row r="57" spans="1:10" x14ac:dyDescent="0.3">
      <c r="A57" s="8"/>
      <c r="J57" s="9"/>
    </row>
    <row r="58" spans="1:10" x14ac:dyDescent="0.3">
      <c r="A58" s="19" t="s">
        <v>21</v>
      </c>
      <c r="B58" s="15"/>
      <c r="C58" s="15"/>
      <c r="D58" s="15"/>
      <c r="E58" s="15"/>
      <c r="F58" s="15"/>
      <c r="G58" s="15"/>
      <c r="H58" s="15"/>
      <c r="I58" s="15"/>
      <c r="J58" s="20">
        <v>8.3999999999999995E-3</v>
      </c>
    </row>
    <row r="59" spans="1:10" x14ac:dyDescent="0.3">
      <c r="A59" s="21" t="s">
        <v>22</v>
      </c>
      <c r="B59" s="22"/>
      <c r="C59" s="22"/>
      <c r="D59" s="22"/>
      <c r="E59" s="22"/>
      <c r="F59" s="22"/>
      <c r="G59" s="22"/>
      <c r="H59" s="22"/>
      <c r="I59" s="22"/>
      <c r="J59" s="23">
        <v>5.4999999999999997E-3</v>
      </c>
    </row>
    <row r="60" spans="1:10" x14ac:dyDescent="0.3">
      <c r="J60" s="9"/>
    </row>
    <row r="61" spans="1:10" x14ac:dyDescent="0.3">
      <c r="A61" s="32" t="s">
        <v>23</v>
      </c>
      <c r="B61" s="22"/>
      <c r="C61" s="22"/>
      <c r="D61" s="22"/>
      <c r="E61" s="22"/>
      <c r="F61" s="22"/>
      <c r="H61" s="33" t="s">
        <v>67</v>
      </c>
      <c r="I61" s="22"/>
      <c r="J61" s="50" t="s">
        <v>68</v>
      </c>
    </row>
    <row r="63" spans="1:10" x14ac:dyDescent="0.3">
      <c r="B63" s="19" t="s">
        <v>69</v>
      </c>
      <c r="C63" s="15"/>
      <c r="D63" s="15"/>
      <c r="E63" s="15"/>
      <c r="F63" s="15"/>
      <c r="G63" s="15"/>
      <c r="H63" s="15"/>
      <c r="I63" s="15"/>
      <c r="J63" s="20">
        <v>3.5799999999999998E-2</v>
      </c>
    </row>
    <row r="64" spans="1:10" x14ac:dyDescent="0.3">
      <c r="B64" s="21" t="s">
        <v>70</v>
      </c>
      <c r="C64" s="22"/>
      <c r="D64" s="22"/>
      <c r="E64" s="22"/>
      <c r="F64" s="22"/>
      <c r="G64" s="22"/>
      <c r="H64" s="22"/>
      <c r="I64" s="22"/>
      <c r="J64" s="23">
        <v>2.87E-2</v>
      </c>
    </row>
    <row r="66" spans="2:10" ht="15.6" x14ac:dyDescent="0.3">
      <c r="B66" s="35" t="s">
        <v>71</v>
      </c>
      <c r="C66" s="36"/>
      <c r="D66" s="36"/>
      <c r="E66" s="36"/>
      <c r="F66" s="36"/>
      <c r="G66" s="36"/>
      <c r="H66" s="37" t="s">
        <v>72</v>
      </c>
      <c r="I66" s="36"/>
      <c r="J66" s="42">
        <f>SUM(J63:J64)</f>
        <v>6.4500000000000002E-2</v>
      </c>
    </row>
    <row r="74" spans="2:10" ht="15.6" x14ac:dyDescent="0.3">
      <c r="B74" s="96" t="s">
        <v>29</v>
      </c>
      <c r="C74" s="96"/>
      <c r="D74" s="96"/>
      <c r="E74" s="96"/>
    </row>
    <row r="76" spans="2:10" x14ac:dyDescent="0.3">
      <c r="B76" s="29" t="s">
        <v>62</v>
      </c>
      <c r="C76" s="4"/>
      <c r="D76" s="4" t="s">
        <v>73</v>
      </c>
      <c r="E76" s="4"/>
      <c r="F76" s="4"/>
      <c r="G76" s="11">
        <v>44</v>
      </c>
    </row>
    <row r="77" spans="2:10" x14ac:dyDescent="0.3">
      <c r="B77" s="8"/>
      <c r="G77" s="9"/>
    </row>
    <row r="78" spans="2:10" x14ac:dyDescent="0.3">
      <c r="B78" s="8"/>
      <c r="D78" s="1" t="s">
        <v>12</v>
      </c>
      <c r="F78" s="11" t="s">
        <v>6</v>
      </c>
      <c r="G78" s="11">
        <v>26</v>
      </c>
    </row>
    <row r="79" spans="2:10" x14ac:dyDescent="0.3">
      <c r="B79" s="8"/>
      <c r="F79" s="13" t="s">
        <v>7</v>
      </c>
      <c r="G79" s="13">
        <v>17</v>
      </c>
    </row>
    <row r="80" spans="2:10" x14ac:dyDescent="0.3">
      <c r="B80" s="8"/>
      <c r="E80" s="14" t="s">
        <v>8</v>
      </c>
      <c r="F80" s="15"/>
      <c r="G80" s="38">
        <v>44</v>
      </c>
    </row>
    <row r="81" spans="2:7" x14ac:dyDescent="0.3">
      <c r="B81" s="8"/>
      <c r="G81" s="9"/>
    </row>
    <row r="82" spans="2:7" x14ac:dyDescent="0.3">
      <c r="B82" s="8"/>
      <c r="D82" s="1" t="s">
        <v>9</v>
      </c>
      <c r="F82" s="11" t="s">
        <v>6</v>
      </c>
      <c r="G82" s="11">
        <v>1620</v>
      </c>
    </row>
    <row r="83" spans="2:7" x14ac:dyDescent="0.3">
      <c r="B83" s="8"/>
      <c r="F83" s="13" t="s">
        <v>7</v>
      </c>
      <c r="G83" s="13">
        <v>1536</v>
      </c>
    </row>
    <row r="84" spans="2:7" x14ac:dyDescent="0.3">
      <c r="B84" s="27"/>
      <c r="C84" s="22"/>
      <c r="D84" s="22"/>
      <c r="E84" s="14" t="s">
        <v>8</v>
      </c>
      <c r="F84" s="15"/>
      <c r="G84" s="38">
        <v>3156</v>
      </c>
    </row>
    <row r="238" spans="9:9" x14ac:dyDescent="0.3">
      <c r="I238" s="1" t="s">
        <v>2</v>
      </c>
    </row>
  </sheetData>
  <mergeCells count="2">
    <mergeCell ref="A4:I4"/>
    <mergeCell ref="B74:E74"/>
  </mergeCells>
  <pageMargins left="0.74791666666666701" right="0.74791666666666701" top="0.98402777777777795" bottom="0.98402777777777795" header="0.51180555555555496" footer="0.51180555555555496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J238"/>
  <sheetViews>
    <sheetView topLeftCell="A22" zoomScale="90" zoomScaleNormal="90" workbookViewId="0">
      <selection activeCell="M23" sqref="M23"/>
    </sheetView>
  </sheetViews>
  <sheetFormatPr baseColWidth="10" defaultColWidth="10.88671875" defaultRowHeight="14.4" x14ac:dyDescent="0.3"/>
  <cols>
    <col min="2" max="2" width="12.109375" customWidth="1"/>
    <col min="3" max="3" width="7.44140625" customWidth="1"/>
    <col min="4" max="4" width="12.109375" customWidth="1"/>
    <col min="6" max="6" width="9" customWidth="1"/>
    <col min="7" max="7" width="7.44140625" customWidth="1"/>
    <col min="8" max="8" width="6.5546875" customWidth="1"/>
    <col min="9" max="9" width="9.109375" customWidth="1"/>
    <col min="10" max="10" width="13.5546875" customWidth="1"/>
  </cols>
  <sheetData>
    <row r="4" spans="1:10" ht="17.399999999999999" x14ac:dyDescent="0.3">
      <c r="A4" s="98" t="s">
        <v>74</v>
      </c>
      <c r="B4" s="98"/>
      <c r="C4" s="98"/>
      <c r="D4" s="98"/>
      <c r="E4" s="98"/>
      <c r="F4" s="98"/>
      <c r="G4" s="98"/>
      <c r="H4" s="98"/>
      <c r="I4" s="98"/>
    </row>
    <row r="6" spans="1:10" x14ac:dyDescent="0.3">
      <c r="A6" s="51"/>
      <c r="B6" s="52" t="s">
        <v>1</v>
      </c>
      <c r="C6" s="53"/>
      <c r="D6" s="53"/>
      <c r="E6" s="53"/>
      <c r="F6" s="53" t="s">
        <v>2</v>
      </c>
      <c r="G6" s="54">
        <f>INT(AVERAGE([1]Hoja2!B1,[1]Hoja2!B2,[1]Hoja2!B3,[1]Hoja2!B4))</f>
        <v>1452</v>
      </c>
      <c r="H6" s="53"/>
      <c r="I6" s="55">
        <f>G6*365</f>
        <v>529980</v>
      </c>
      <c r="J6" s="56" t="s">
        <v>65</v>
      </c>
    </row>
    <row r="7" spans="1:10" x14ac:dyDescent="0.3">
      <c r="A7" s="57"/>
      <c r="J7" s="58"/>
    </row>
    <row r="8" spans="1:10" x14ac:dyDescent="0.3">
      <c r="A8" s="59" t="s">
        <v>75</v>
      </c>
      <c r="D8" t="s">
        <v>5</v>
      </c>
      <c r="F8" s="60" t="s">
        <v>6</v>
      </c>
      <c r="G8" s="60">
        <f>[1]Hoja2!C17</f>
        <v>23</v>
      </c>
      <c r="J8" s="58"/>
    </row>
    <row r="9" spans="1:10" x14ac:dyDescent="0.3">
      <c r="A9" s="57"/>
      <c r="F9" s="61" t="s">
        <v>7</v>
      </c>
      <c r="G9" s="61">
        <f>[1]Hoja2!C16</f>
        <v>19</v>
      </c>
      <c r="J9" s="58"/>
    </row>
    <row r="10" spans="1:10" x14ac:dyDescent="0.3">
      <c r="A10" s="57"/>
      <c r="E10" s="62" t="s">
        <v>8</v>
      </c>
      <c r="F10" s="63"/>
      <c r="G10" s="64">
        <f>SUM(G8:G9)</f>
        <v>42</v>
      </c>
      <c r="J10" s="58"/>
    </row>
    <row r="11" spans="1:10" x14ac:dyDescent="0.3">
      <c r="A11" s="57"/>
      <c r="J11" s="58"/>
    </row>
    <row r="12" spans="1:10" x14ac:dyDescent="0.3">
      <c r="A12" s="57"/>
      <c r="D12" t="s">
        <v>9</v>
      </c>
      <c r="F12" s="60" t="s">
        <v>6</v>
      </c>
      <c r="G12" s="60">
        <f>[1]Hoja2!C19</f>
        <v>344</v>
      </c>
      <c r="J12" s="58"/>
    </row>
    <row r="13" spans="1:10" x14ac:dyDescent="0.3">
      <c r="A13" s="57"/>
      <c r="F13" s="61" t="s">
        <v>7</v>
      </c>
      <c r="G13" s="61">
        <f>[1]Hoja2!C18</f>
        <v>523</v>
      </c>
      <c r="J13" s="58"/>
    </row>
    <row r="14" spans="1:10" x14ac:dyDescent="0.3">
      <c r="A14" s="57"/>
      <c r="E14" s="62" t="s">
        <v>8</v>
      </c>
      <c r="F14" s="63"/>
      <c r="G14" s="64">
        <f>SUM(G12:G13)</f>
        <v>867</v>
      </c>
      <c r="J14" s="58"/>
    </row>
    <row r="15" spans="1:10" x14ac:dyDescent="0.3">
      <c r="A15" s="57"/>
      <c r="E15" t="s">
        <v>2</v>
      </c>
      <c r="J15" s="58"/>
    </row>
    <row r="16" spans="1:10" x14ac:dyDescent="0.3">
      <c r="A16" s="59" t="s">
        <v>76</v>
      </c>
      <c r="D16" t="s">
        <v>12</v>
      </c>
      <c r="F16" s="60" t="s">
        <v>6</v>
      </c>
      <c r="G16" s="60">
        <f>[1]Hoja2!C10</f>
        <v>334</v>
      </c>
      <c r="J16" s="58"/>
    </row>
    <row r="17" spans="1:10" x14ac:dyDescent="0.3">
      <c r="A17" s="57"/>
      <c r="F17" s="61" t="s">
        <v>7</v>
      </c>
      <c r="G17" s="61">
        <f>[1]Hoja2!C9</f>
        <v>281</v>
      </c>
      <c r="J17" s="58"/>
    </row>
    <row r="18" spans="1:10" x14ac:dyDescent="0.3">
      <c r="A18" s="57"/>
      <c r="E18" s="62" t="s">
        <v>8</v>
      </c>
      <c r="F18" s="63"/>
      <c r="G18" s="64">
        <f>SUM(G16:G17)</f>
        <v>615</v>
      </c>
      <c r="J18" s="58"/>
    </row>
    <row r="19" spans="1:10" x14ac:dyDescent="0.3">
      <c r="A19" s="57"/>
      <c r="J19" s="58"/>
    </row>
    <row r="20" spans="1:10" x14ac:dyDescent="0.3">
      <c r="A20" s="57"/>
      <c r="D20" t="s">
        <v>9</v>
      </c>
      <c r="F20" s="60" t="s">
        <v>6</v>
      </c>
      <c r="G20" s="60">
        <f>[1]Hoja2!C12</f>
        <v>15403</v>
      </c>
      <c r="J20" s="58"/>
    </row>
    <row r="21" spans="1:10" x14ac:dyDescent="0.3">
      <c r="A21" s="57"/>
      <c r="F21" s="61" t="s">
        <v>7</v>
      </c>
      <c r="G21" s="61">
        <f>[1]Hoja2!C11</f>
        <v>12735</v>
      </c>
      <c r="J21" s="58"/>
    </row>
    <row r="22" spans="1:10" x14ac:dyDescent="0.3">
      <c r="A22" s="57"/>
      <c r="E22" s="62" t="s">
        <v>8</v>
      </c>
      <c r="F22" s="63"/>
      <c r="G22" s="64">
        <f>SUM(G20:G21)</f>
        <v>28138</v>
      </c>
      <c r="J22" s="58"/>
    </row>
    <row r="23" spans="1:10" x14ac:dyDescent="0.3">
      <c r="A23" s="57"/>
      <c r="J23" s="58"/>
    </row>
    <row r="24" spans="1:10" ht="15.6" x14ac:dyDescent="0.3">
      <c r="A24" s="59" t="s">
        <v>13</v>
      </c>
      <c r="G24" s="65">
        <f>SUM(+G22+G14)</f>
        <v>29005</v>
      </c>
      <c r="J24" s="58"/>
    </row>
    <row r="25" spans="1:10" x14ac:dyDescent="0.3">
      <c r="J25" s="58"/>
    </row>
    <row r="26" spans="1:10" x14ac:dyDescent="0.3">
      <c r="D26" t="s">
        <v>66</v>
      </c>
      <c r="G26" s="66">
        <f>SUM(G10+G18)</f>
        <v>657</v>
      </c>
      <c r="J26" s="58"/>
    </row>
    <row r="27" spans="1:10" ht="15.6" x14ac:dyDescent="0.3">
      <c r="A27" s="67"/>
      <c r="G27" s="68"/>
      <c r="J27" s="58"/>
    </row>
    <row r="28" spans="1:10" x14ac:dyDescent="0.3">
      <c r="J28" s="58"/>
    </row>
    <row r="29" spans="1:10" x14ac:dyDescent="0.3">
      <c r="A29" s="55" t="s">
        <v>14</v>
      </c>
      <c r="B29" s="63"/>
      <c r="C29" s="63"/>
      <c r="D29" s="63"/>
      <c r="E29" s="63"/>
      <c r="F29" s="63"/>
      <c r="G29" s="63"/>
      <c r="H29" s="63"/>
      <c r="I29" s="63"/>
      <c r="J29" s="69">
        <f>G20/I6</f>
        <v>2.90633608815427E-2</v>
      </c>
    </row>
    <row r="30" spans="1:10" x14ac:dyDescent="0.3">
      <c r="A30" s="70" t="s">
        <v>15</v>
      </c>
      <c r="B30" s="71"/>
      <c r="C30" s="71"/>
      <c r="D30" s="71"/>
      <c r="E30" s="71"/>
      <c r="F30" s="71"/>
      <c r="G30" s="71"/>
      <c r="H30" s="71"/>
      <c r="I30" s="71"/>
      <c r="J30" s="72">
        <f>G21/I6</f>
        <v>2.4029208649382995E-2</v>
      </c>
    </row>
    <row r="31" spans="1:10" x14ac:dyDescent="0.3">
      <c r="A31" s="57"/>
      <c r="J31" s="58"/>
    </row>
    <row r="32" spans="1:10" x14ac:dyDescent="0.3">
      <c r="A32" s="73" t="s">
        <v>16</v>
      </c>
      <c r="J32" s="74">
        <f>G24/I6</f>
        <v>5.4728480320012075E-2</v>
      </c>
    </row>
    <row r="33" spans="1:10" x14ac:dyDescent="0.3">
      <c r="A33" s="75"/>
      <c r="B33" s="71"/>
      <c r="C33" s="71"/>
      <c r="D33" s="71"/>
      <c r="E33" s="71"/>
      <c r="F33" s="71"/>
      <c r="G33" s="71"/>
      <c r="H33" s="71"/>
      <c r="I33" s="71"/>
      <c r="J33" s="76"/>
    </row>
    <row r="35" spans="1:10" x14ac:dyDescent="0.3">
      <c r="D35" s="71"/>
      <c r="E35" s="71"/>
    </row>
    <row r="36" spans="1:10" x14ac:dyDescent="0.3">
      <c r="A36" s="77" t="s">
        <v>77</v>
      </c>
      <c r="B36" s="53"/>
      <c r="C36" s="53"/>
      <c r="D36" t="s">
        <v>12</v>
      </c>
      <c r="F36" s="60" t="s">
        <v>6</v>
      </c>
      <c r="G36" s="60">
        <f>[1]Hoja2!C24</f>
        <v>124</v>
      </c>
      <c r="H36" s="53"/>
      <c r="I36" s="53"/>
      <c r="J36" s="78"/>
    </row>
    <row r="37" spans="1:10" x14ac:dyDescent="0.3">
      <c r="A37" s="57"/>
      <c r="F37" s="61" t="s">
        <v>7</v>
      </c>
      <c r="G37" s="61">
        <f>[1]Hoja2!C23</f>
        <v>100</v>
      </c>
      <c r="J37" s="58"/>
    </row>
    <row r="38" spans="1:10" x14ac:dyDescent="0.3">
      <c r="A38" s="57"/>
      <c r="E38" s="62" t="s">
        <v>8</v>
      </c>
      <c r="F38" s="63"/>
      <c r="G38" s="64">
        <f>SUM(G36:G37)</f>
        <v>224</v>
      </c>
      <c r="J38" s="58"/>
    </row>
    <row r="39" spans="1:10" x14ac:dyDescent="0.3">
      <c r="A39" s="57"/>
      <c r="J39" s="58"/>
    </row>
    <row r="40" spans="1:10" x14ac:dyDescent="0.3">
      <c r="A40" s="57"/>
      <c r="D40" t="s">
        <v>9</v>
      </c>
      <c r="F40" s="60" t="s">
        <v>6</v>
      </c>
      <c r="G40" s="60">
        <f>[1]Hoja2!C26</f>
        <v>2218</v>
      </c>
      <c r="J40" s="58"/>
    </row>
    <row r="41" spans="1:10" x14ac:dyDescent="0.3">
      <c r="A41" s="57"/>
      <c r="F41" s="61" t="s">
        <v>7</v>
      </c>
      <c r="G41" s="61">
        <f>[1]Hoja2!C25</f>
        <v>1494</v>
      </c>
      <c r="J41" s="58"/>
    </row>
    <row r="42" spans="1:10" x14ac:dyDescent="0.3">
      <c r="A42" s="57"/>
      <c r="E42" s="62" t="s">
        <v>8</v>
      </c>
      <c r="F42" s="63"/>
      <c r="G42" s="64">
        <f>SUM(G40:G41)</f>
        <v>3712</v>
      </c>
      <c r="J42" s="58"/>
    </row>
    <row r="43" spans="1:10" x14ac:dyDescent="0.3">
      <c r="A43" s="57"/>
      <c r="J43" s="58"/>
    </row>
    <row r="44" spans="1:10" x14ac:dyDescent="0.3">
      <c r="A44" s="57"/>
      <c r="J44" s="58"/>
    </row>
    <row r="45" spans="1:10" x14ac:dyDescent="0.3">
      <c r="A45" s="59" t="s">
        <v>78</v>
      </c>
      <c r="D45" t="s">
        <v>12</v>
      </c>
      <c r="F45" s="60" t="s">
        <v>6</v>
      </c>
      <c r="G45" s="60">
        <f>[1]Hoja2!C31</f>
        <v>91</v>
      </c>
      <c r="J45" s="58"/>
    </row>
    <row r="46" spans="1:10" x14ac:dyDescent="0.3">
      <c r="A46" s="57"/>
      <c r="F46" s="61" t="s">
        <v>7</v>
      </c>
      <c r="G46" s="61">
        <f>[1]Hoja2!C30</f>
        <v>65</v>
      </c>
      <c r="J46" s="58"/>
    </row>
    <row r="47" spans="1:10" x14ac:dyDescent="0.3">
      <c r="A47" s="57"/>
      <c r="E47" s="62" t="s">
        <v>8</v>
      </c>
      <c r="F47" s="63"/>
      <c r="G47" s="79">
        <f>SUM(G45:G46)</f>
        <v>156</v>
      </c>
      <c r="J47" s="58"/>
    </row>
    <row r="48" spans="1:10" x14ac:dyDescent="0.3">
      <c r="A48" s="57"/>
      <c r="J48" s="58"/>
    </row>
    <row r="49" spans="1:10" x14ac:dyDescent="0.3">
      <c r="A49" s="57"/>
      <c r="D49" t="s">
        <v>9</v>
      </c>
      <c r="F49" s="60" t="s">
        <v>6</v>
      </c>
      <c r="G49" s="60">
        <f>[1]Hoja2!C33</f>
        <v>1280</v>
      </c>
      <c r="J49" s="58"/>
    </row>
    <row r="50" spans="1:10" x14ac:dyDescent="0.3">
      <c r="A50" s="57"/>
      <c r="F50" s="61" t="s">
        <v>7</v>
      </c>
      <c r="G50" s="61">
        <f>[1]Hoja2!C32</f>
        <v>879</v>
      </c>
      <c r="J50" s="58"/>
    </row>
    <row r="51" spans="1:10" x14ac:dyDescent="0.3">
      <c r="A51" s="57"/>
      <c r="E51" s="62" t="s">
        <v>8</v>
      </c>
      <c r="F51" s="63"/>
      <c r="G51" s="64">
        <f>SUM(G49:G50)</f>
        <v>2159</v>
      </c>
      <c r="J51" s="58"/>
    </row>
    <row r="52" spans="1:10" x14ac:dyDescent="0.3">
      <c r="A52" s="57"/>
      <c r="J52" s="58"/>
    </row>
    <row r="53" spans="1:10" ht="15.6" x14ac:dyDescent="0.3">
      <c r="A53" s="59" t="s">
        <v>20</v>
      </c>
      <c r="G53" s="65">
        <f>SUM(G42+G51)</f>
        <v>5871</v>
      </c>
      <c r="J53" s="58"/>
    </row>
    <row r="54" spans="1:10" x14ac:dyDescent="0.3">
      <c r="A54" s="57"/>
      <c r="J54" s="58"/>
    </row>
    <row r="55" spans="1:10" x14ac:dyDescent="0.3">
      <c r="D55" t="s">
        <v>66</v>
      </c>
      <c r="G55" s="66">
        <f>SUM(G38+G47)</f>
        <v>380</v>
      </c>
      <c r="J55" s="58"/>
    </row>
    <row r="56" spans="1:10" x14ac:dyDescent="0.3">
      <c r="J56" s="58"/>
    </row>
    <row r="57" spans="1:10" x14ac:dyDescent="0.3">
      <c r="A57" s="57"/>
      <c r="J57" s="58"/>
    </row>
    <row r="58" spans="1:10" x14ac:dyDescent="0.3">
      <c r="A58" s="55" t="s">
        <v>21</v>
      </c>
      <c r="B58" s="63"/>
      <c r="C58" s="63"/>
      <c r="D58" s="63"/>
      <c r="E58" s="63"/>
      <c r="F58" s="63"/>
      <c r="G58" s="63"/>
      <c r="H58" s="63"/>
      <c r="I58" s="63"/>
      <c r="J58" s="69">
        <f>G49/I6</f>
        <v>2.4151854786973095E-3</v>
      </c>
    </row>
    <row r="59" spans="1:10" x14ac:dyDescent="0.3">
      <c r="A59" s="70" t="s">
        <v>22</v>
      </c>
      <c r="B59" s="71"/>
      <c r="C59" s="71"/>
      <c r="D59" s="71"/>
      <c r="E59" s="71"/>
      <c r="F59" s="71"/>
      <c r="G59" s="71"/>
      <c r="H59" s="71"/>
      <c r="I59" s="71"/>
      <c r="J59" s="72">
        <f>G50/I6</f>
        <v>1.658553152949168E-3</v>
      </c>
    </row>
    <row r="60" spans="1:10" x14ac:dyDescent="0.3">
      <c r="J60" s="58"/>
    </row>
    <row r="61" spans="1:10" x14ac:dyDescent="0.3">
      <c r="A61" s="80" t="s">
        <v>23</v>
      </c>
      <c r="B61" s="71"/>
      <c r="C61" s="71"/>
      <c r="D61" s="71"/>
      <c r="E61" s="71"/>
      <c r="F61" s="71"/>
      <c r="H61" s="81"/>
      <c r="I61" s="71"/>
      <c r="J61" s="82">
        <f>G53/I6</f>
        <v>1.1077776519868675E-2</v>
      </c>
    </row>
    <row r="63" spans="1:10" x14ac:dyDescent="0.3">
      <c r="B63" s="55" t="s">
        <v>79</v>
      </c>
      <c r="C63" s="63"/>
      <c r="D63" s="63"/>
      <c r="E63" s="63"/>
      <c r="F63" s="63"/>
      <c r="G63" s="63"/>
      <c r="H63" s="63"/>
      <c r="I63" s="63"/>
      <c r="J63" s="69">
        <f>J58+J29</f>
        <v>3.1478546360240008E-2</v>
      </c>
    </row>
    <row r="64" spans="1:10" x14ac:dyDescent="0.3">
      <c r="B64" s="70" t="s">
        <v>80</v>
      </c>
      <c r="C64" s="71"/>
      <c r="D64" s="71"/>
      <c r="E64" s="71"/>
      <c r="F64" s="71"/>
      <c r="G64" s="71"/>
      <c r="H64" s="71"/>
      <c r="I64" s="71"/>
      <c r="J64" s="72">
        <f>J59+J30</f>
        <v>2.5687761802332162E-2</v>
      </c>
    </row>
    <row r="66" spans="2:10" ht="15.6" x14ac:dyDescent="0.3">
      <c r="B66" s="83" t="s">
        <v>81</v>
      </c>
      <c r="C66" s="84"/>
      <c r="D66" s="84"/>
      <c r="E66" s="84"/>
      <c r="F66" s="84"/>
      <c r="G66" s="84"/>
      <c r="H66" s="85"/>
      <c r="I66" s="84"/>
      <c r="J66" s="86">
        <f>SUM(J63:J64)</f>
        <v>5.716630816257217E-2</v>
      </c>
    </row>
    <row r="74" spans="2:10" ht="15.6" x14ac:dyDescent="0.3">
      <c r="B74" s="99" t="s">
        <v>29</v>
      </c>
      <c r="C74" s="99"/>
      <c r="D74" s="99"/>
      <c r="E74" s="99"/>
    </row>
    <row r="76" spans="2:10" x14ac:dyDescent="0.3">
      <c r="B76" s="77" t="s">
        <v>62</v>
      </c>
      <c r="C76" s="53"/>
      <c r="D76" s="53" t="s">
        <v>82</v>
      </c>
      <c r="E76" s="53"/>
      <c r="F76" s="53"/>
      <c r="G76" s="60"/>
    </row>
    <row r="77" spans="2:10" x14ac:dyDescent="0.3">
      <c r="B77" s="57"/>
      <c r="G77" s="58"/>
    </row>
    <row r="78" spans="2:10" x14ac:dyDescent="0.3">
      <c r="B78" s="57" t="s">
        <v>83</v>
      </c>
      <c r="D78" t="s">
        <v>12</v>
      </c>
      <c r="F78" s="60" t="s">
        <v>6</v>
      </c>
      <c r="G78" s="60">
        <f>[1]Hoja2!H10+[1]Hoja2!H17+[1]Hoja2!H24</f>
        <v>0</v>
      </c>
    </row>
    <row r="79" spans="2:10" x14ac:dyDescent="0.3">
      <c r="B79" s="57"/>
      <c r="F79" s="61" t="s">
        <v>7</v>
      </c>
      <c r="G79" s="61">
        <f>[1]Hoja2!H9+[1]Hoja2!H16+[1]Hoja2!H23</f>
        <v>0</v>
      </c>
    </row>
    <row r="80" spans="2:10" x14ac:dyDescent="0.3">
      <c r="B80" s="57"/>
      <c r="E80" s="62" t="s">
        <v>8</v>
      </c>
      <c r="F80" s="63"/>
      <c r="G80" s="87">
        <f>SUM(G78:G79)</f>
        <v>0</v>
      </c>
    </row>
    <row r="81" spans="2:7" x14ac:dyDescent="0.3">
      <c r="B81" s="57"/>
      <c r="G81" s="58"/>
    </row>
    <row r="82" spans="2:7" x14ac:dyDescent="0.3">
      <c r="B82" s="57"/>
      <c r="D82" t="s">
        <v>9</v>
      </c>
      <c r="F82" s="60" t="s">
        <v>6</v>
      </c>
      <c r="G82" s="60">
        <f>[1]Hoja2!H12+[1]Hoja2!H19+[1]Hoja2!H26</f>
        <v>0</v>
      </c>
    </row>
    <row r="83" spans="2:7" x14ac:dyDescent="0.3">
      <c r="B83" s="57"/>
      <c r="F83" s="61" t="s">
        <v>7</v>
      </c>
      <c r="G83" s="61">
        <f>[1]Hoja2!H11+[1]Hoja2!H18+[1]Hoja2!H25</f>
        <v>0</v>
      </c>
    </row>
    <row r="84" spans="2:7" x14ac:dyDescent="0.3">
      <c r="B84" s="75"/>
      <c r="C84" s="71"/>
      <c r="D84" s="71"/>
      <c r="E84" s="62" t="s">
        <v>8</v>
      </c>
      <c r="F84" s="63"/>
      <c r="G84" s="87">
        <f>SUM(G82:G83)</f>
        <v>0</v>
      </c>
    </row>
    <row r="238" spans="9:9" x14ac:dyDescent="0.3">
      <c r="I238" t="s">
        <v>2</v>
      </c>
    </row>
  </sheetData>
  <mergeCells count="2">
    <mergeCell ref="A4:I4"/>
    <mergeCell ref="B74:E7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Roman,Normal"&amp;12&amp;KffffffOrrialdea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"/>
  <sheetViews>
    <sheetView tabSelected="1" topLeftCell="A31" zoomScaleNormal="100" workbookViewId="0">
      <selection activeCell="E41" sqref="E41"/>
    </sheetView>
  </sheetViews>
  <sheetFormatPr baseColWidth="10" defaultColWidth="11.44140625" defaultRowHeight="14.4" x14ac:dyDescent="0.3"/>
  <cols>
    <col min="1" max="1" width="8.33203125" customWidth="1"/>
    <col min="3" max="3" width="19.5546875" customWidth="1"/>
    <col min="4" max="4" width="27.44140625" customWidth="1"/>
    <col min="6" max="6" width="8.33203125" customWidth="1"/>
  </cols>
  <sheetData>
    <row r="1" spans="1:6" x14ac:dyDescent="0.3">
      <c r="A1" s="88"/>
      <c r="B1" s="88"/>
      <c r="C1" s="88"/>
      <c r="D1" s="88"/>
      <c r="E1" s="88"/>
      <c r="F1" s="88"/>
    </row>
    <row r="2" spans="1:6" x14ac:dyDescent="0.3">
      <c r="A2" s="88"/>
      <c r="B2" s="88"/>
      <c r="C2" s="88"/>
      <c r="D2" s="88"/>
      <c r="E2" s="88"/>
      <c r="F2" s="88"/>
    </row>
    <row r="3" spans="1:6" x14ac:dyDescent="0.3">
      <c r="A3" s="88"/>
      <c r="B3" s="88"/>
      <c r="C3" s="88"/>
      <c r="D3" s="88"/>
      <c r="E3" s="88"/>
      <c r="F3" s="88"/>
    </row>
    <row r="4" spans="1:6" x14ac:dyDescent="0.3">
      <c r="A4" s="88"/>
      <c r="B4" s="88"/>
      <c r="C4" s="88"/>
      <c r="D4" s="100" t="s">
        <v>84</v>
      </c>
      <c r="E4" s="100"/>
      <c r="F4" s="88"/>
    </row>
    <row r="5" spans="1:6" ht="21.75" customHeight="1" x14ac:dyDescent="0.3">
      <c r="A5" s="88"/>
      <c r="B5" s="88"/>
      <c r="C5" s="88"/>
      <c r="D5" s="100"/>
      <c r="E5" s="100"/>
      <c r="F5" s="88"/>
    </row>
    <row r="6" spans="1:6" ht="48" customHeight="1" x14ac:dyDescent="0.3">
      <c r="A6" s="88"/>
      <c r="B6" s="88"/>
      <c r="C6" s="88"/>
      <c r="D6" s="101" t="s">
        <v>85</v>
      </c>
      <c r="E6" s="101"/>
      <c r="F6" s="88"/>
    </row>
    <row r="7" spans="1:6" x14ac:dyDescent="0.3">
      <c r="A7" s="88"/>
      <c r="B7" s="88"/>
      <c r="C7" s="88"/>
      <c r="D7" s="88"/>
      <c r="E7" s="88"/>
      <c r="F7" s="88"/>
    </row>
    <row r="8" spans="1:6" ht="28.8" x14ac:dyDescent="0.3">
      <c r="A8" s="88"/>
      <c r="B8" s="88"/>
      <c r="C8" s="89" t="s">
        <v>86</v>
      </c>
      <c r="D8" s="90" t="s">
        <v>87</v>
      </c>
      <c r="E8" s="90" t="s">
        <v>8</v>
      </c>
      <c r="F8" s="88"/>
    </row>
    <row r="9" spans="1:6" x14ac:dyDescent="0.3">
      <c r="A9" s="88"/>
      <c r="B9" s="91">
        <v>2016</v>
      </c>
      <c r="C9" s="92">
        <f>'2016'!J31</f>
        <v>5.5300000000000002E-2</v>
      </c>
      <c r="D9" s="92">
        <f>'2016'!$J$60</f>
        <v>4.5999999999999999E-3</v>
      </c>
      <c r="E9" s="92">
        <f>'2016'!$J$65</f>
        <v>5.9900000000000009E-2</v>
      </c>
      <c r="F9" s="88"/>
    </row>
    <row r="10" spans="1:6" x14ac:dyDescent="0.3">
      <c r="A10" s="88"/>
      <c r="B10" s="91">
        <v>2017</v>
      </c>
      <c r="C10" s="92">
        <f>'2017'!$J$31</f>
        <v>5.3699999999999998E-2</v>
      </c>
      <c r="D10" s="92">
        <f>'2017'!$J$60</f>
        <v>3.7000000000000002E-3</v>
      </c>
      <c r="E10" s="92">
        <f>'2017'!$J$65</f>
        <v>5.74E-2</v>
      </c>
      <c r="F10" s="88"/>
    </row>
    <row r="11" spans="1:6" x14ac:dyDescent="0.3">
      <c r="A11" s="88"/>
      <c r="B11" s="91">
        <v>2018</v>
      </c>
      <c r="C11" s="92">
        <f>'2018'!$J$31</f>
        <v>5.9200000000000003E-2</v>
      </c>
      <c r="D11" s="92">
        <f>'2018'!$J$60</f>
        <v>4.5999999999999999E-3</v>
      </c>
      <c r="E11" s="92">
        <f>'2018'!$J$65</f>
        <v>6.3799999999999996E-2</v>
      </c>
      <c r="F11" s="88"/>
    </row>
    <row r="12" spans="1:6" x14ac:dyDescent="0.3">
      <c r="A12" s="88"/>
      <c r="B12" s="91">
        <v>2019</v>
      </c>
      <c r="C12" s="92">
        <f>'2019'!J31</f>
        <v>5.4399999999999997E-2</v>
      </c>
      <c r="D12" s="92">
        <f>'2019'!J60</f>
        <v>2.9000000000000002E-3</v>
      </c>
      <c r="E12" s="92">
        <f>'2019'!J65</f>
        <v>5.7299999999999997E-2</v>
      </c>
      <c r="F12" s="88"/>
    </row>
    <row r="13" spans="1:6" x14ac:dyDescent="0.3">
      <c r="A13" s="88"/>
      <c r="B13" s="91">
        <v>2020</v>
      </c>
      <c r="C13" s="92">
        <f>'2020'!J32</f>
        <v>5.0599999999999999E-2</v>
      </c>
      <c r="D13" s="92" t="str">
        <f>'2020'!J61</f>
        <v>%1,39</v>
      </c>
      <c r="E13" s="92">
        <f>'2020'!J66</f>
        <v>6.4500000000000002E-2</v>
      </c>
      <c r="F13" s="88"/>
    </row>
    <row r="14" spans="1:6" x14ac:dyDescent="0.3">
      <c r="A14" s="88"/>
      <c r="B14" s="91">
        <v>2021</v>
      </c>
      <c r="C14" s="92">
        <f>'2021'!J32</f>
        <v>5.4728480320012075E-2</v>
      </c>
      <c r="D14" s="92">
        <f>'2021'!J61</f>
        <v>1.1077776519868675E-2</v>
      </c>
      <c r="E14" s="92">
        <f>'2021'!J66</f>
        <v>5.716630816257217E-2</v>
      </c>
      <c r="F14" s="88"/>
    </row>
    <row r="15" spans="1:6" x14ac:dyDescent="0.3">
      <c r="A15" s="88"/>
      <c r="B15" s="88"/>
      <c r="C15" s="88"/>
      <c r="D15" s="88"/>
      <c r="E15" s="88"/>
      <c r="F15" s="88"/>
    </row>
    <row r="16" spans="1:6" x14ac:dyDescent="0.3">
      <c r="A16" s="88"/>
      <c r="B16" s="88"/>
      <c r="C16" s="88"/>
      <c r="D16" s="88"/>
      <c r="E16" s="88"/>
      <c r="F16" s="88"/>
    </row>
    <row r="17" spans="1:6" x14ac:dyDescent="0.3">
      <c r="A17" s="88"/>
      <c r="B17" s="88"/>
      <c r="C17" s="88"/>
      <c r="D17" s="88"/>
      <c r="E17" s="88"/>
      <c r="F17" s="88"/>
    </row>
    <row r="18" spans="1:6" x14ac:dyDescent="0.3">
      <c r="A18" s="88"/>
      <c r="B18" s="88"/>
      <c r="C18" s="88"/>
      <c r="D18" s="88"/>
      <c r="E18" s="88"/>
      <c r="F18" s="88"/>
    </row>
    <row r="19" spans="1:6" x14ac:dyDescent="0.3">
      <c r="A19" s="88"/>
      <c r="B19" s="88"/>
      <c r="C19" s="88"/>
      <c r="D19" s="88"/>
      <c r="E19" s="88"/>
      <c r="F19" s="88"/>
    </row>
    <row r="20" spans="1:6" x14ac:dyDescent="0.3">
      <c r="A20" s="88"/>
      <c r="B20" s="88"/>
      <c r="C20" s="88"/>
      <c r="D20" s="88"/>
      <c r="E20" s="88"/>
      <c r="F20" s="88"/>
    </row>
    <row r="21" spans="1:6" x14ac:dyDescent="0.3">
      <c r="A21" s="88"/>
      <c r="B21" s="88"/>
      <c r="C21" s="88"/>
      <c r="D21" s="88"/>
      <c r="E21" s="88"/>
      <c r="F21" s="88"/>
    </row>
    <row r="22" spans="1:6" x14ac:dyDescent="0.3">
      <c r="A22" s="88"/>
      <c r="B22" s="88"/>
      <c r="C22" s="88"/>
      <c r="D22" s="88"/>
      <c r="E22" s="88"/>
      <c r="F22" s="88"/>
    </row>
    <row r="23" spans="1:6" x14ac:dyDescent="0.3">
      <c r="A23" s="88"/>
      <c r="B23" s="88"/>
      <c r="C23" s="88"/>
      <c r="D23" s="88"/>
      <c r="E23" s="88"/>
      <c r="F23" s="88"/>
    </row>
    <row r="24" spans="1:6" x14ac:dyDescent="0.3">
      <c r="A24" s="88"/>
      <c r="B24" s="88"/>
      <c r="C24" s="88"/>
      <c r="D24" s="88"/>
      <c r="E24" s="88"/>
      <c r="F24" s="88"/>
    </row>
    <row r="25" spans="1:6" x14ac:dyDescent="0.3">
      <c r="A25" s="88"/>
      <c r="B25" s="88"/>
      <c r="C25" s="88"/>
      <c r="D25" s="88"/>
      <c r="E25" s="88"/>
      <c r="F25" s="88"/>
    </row>
    <row r="26" spans="1:6" x14ac:dyDescent="0.3">
      <c r="A26" s="88"/>
      <c r="B26" s="88"/>
      <c r="C26" s="88"/>
      <c r="D26" s="88"/>
      <c r="E26" s="88"/>
      <c r="F26" s="88"/>
    </row>
    <row r="27" spans="1:6" x14ac:dyDescent="0.3">
      <c r="A27" s="88"/>
      <c r="B27" s="88"/>
      <c r="C27" s="88"/>
      <c r="D27" s="88"/>
      <c r="E27" s="88"/>
      <c r="F27" s="88"/>
    </row>
    <row r="28" spans="1:6" x14ac:dyDescent="0.3">
      <c r="A28" s="88"/>
      <c r="B28" s="88"/>
      <c r="C28" s="88"/>
      <c r="D28" s="88"/>
      <c r="E28" s="88"/>
      <c r="F28" s="88"/>
    </row>
    <row r="29" spans="1:6" x14ac:dyDescent="0.3">
      <c r="A29" s="88"/>
      <c r="B29" s="88"/>
      <c r="C29" s="88"/>
      <c r="D29" s="88"/>
      <c r="E29" s="88"/>
      <c r="F29" s="88"/>
    </row>
    <row r="30" spans="1:6" x14ac:dyDescent="0.3">
      <c r="A30" s="88"/>
      <c r="B30" s="88"/>
      <c r="C30" s="88"/>
      <c r="D30" s="88"/>
      <c r="E30" s="88"/>
      <c r="F30" s="88"/>
    </row>
    <row r="31" spans="1:6" x14ac:dyDescent="0.3">
      <c r="A31" s="88"/>
      <c r="B31" s="88"/>
      <c r="C31" s="88"/>
      <c r="D31" s="88"/>
      <c r="E31" s="88"/>
      <c r="F31" s="88"/>
    </row>
    <row r="32" spans="1:6" x14ac:dyDescent="0.3">
      <c r="A32" s="88"/>
      <c r="B32" s="88"/>
      <c r="C32" s="88"/>
      <c r="D32" s="88"/>
      <c r="E32" s="88"/>
      <c r="F32" s="88"/>
    </row>
    <row r="33" spans="1:6" x14ac:dyDescent="0.3">
      <c r="A33" s="88"/>
      <c r="B33" s="88"/>
      <c r="C33" s="88"/>
      <c r="D33" s="88"/>
      <c r="E33" s="88"/>
      <c r="F33" s="88"/>
    </row>
    <row r="34" spans="1:6" x14ac:dyDescent="0.3">
      <c r="A34" s="88"/>
      <c r="B34" s="88"/>
      <c r="C34" s="88"/>
      <c r="D34" s="88"/>
      <c r="E34" s="88"/>
      <c r="F34" s="88"/>
    </row>
    <row r="35" spans="1:6" x14ac:dyDescent="0.3">
      <c r="A35" s="88"/>
      <c r="B35" s="88"/>
      <c r="C35" s="88"/>
      <c r="D35" s="88"/>
      <c r="E35" s="88"/>
      <c r="F35" s="88"/>
    </row>
    <row r="36" spans="1:6" x14ac:dyDescent="0.3">
      <c r="A36" s="88"/>
      <c r="B36" s="88"/>
      <c r="C36" s="88"/>
      <c r="D36" s="88"/>
      <c r="E36" s="88"/>
      <c r="F36" s="88"/>
    </row>
    <row r="37" spans="1:6" x14ac:dyDescent="0.3">
      <c r="A37" s="88"/>
      <c r="B37" s="88"/>
      <c r="C37" s="88"/>
      <c r="D37" s="88"/>
      <c r="E37" s="88"/>
      <c r="F37" s="88"/>
    </row>
    <row r="38" spans="1:6" x14ac:dyDescent="0.3">
      <c r="A38" s="88"/>
      <c r="B38" s="88"/>
      <c r="C38" s="88"/>
      <c r="D38" s="88"/>
      <c r="E38" s="88"/>
      <c r="F38" s="88"/>
    </row>
    <row r="39" spans="1:6" x14ac:dyDescent="0.3">
      <c r="A39" s="88"/>
      <c r="B39" s="88"/>
      <c r="C39" s="88"/>
      <c r="D39" s="88"/>
      <c r="E39" s="88"/>
      <c r="F39" s="88"/>
    </row>
    <row r="40" spans="1:6" x14ac:dyDescent="0.3">
      <c r="A40" s="88"/>
      <c r="B40" s="88"/>
      <c r="C40" s="88"/>
      <c r="D40" s="93" t="s">
        <v>88</v>
      </c>
      <c r="E40" s="94">
        <v>44601</v>
      </c>
      <c r="F40" s="88"/>
    </row>
    <row r="41" spans="1:6" x14ac:dyDescent="0.3">
      <c r="A41" s="88"/>
      <c r="B41" s="88"/>
      <c r="C41" s="88"/>
      <c r="D41" s="88"/>
      <c r="E41" s="88"/>
      <c r="F41" s="88"/>
    </row>
    <row r="42" spans="1:6" x14ac:dyDescent="0.3">
      <c r="A42" s="88"/>
      <c r="B42" s="88"/>
      <c r="C42" s="88"/>
      <c r="D42" s="88"/>
      <c r="E42" s="88"/>
      <c r="F42" s="88"/>
    </row>
    <row r="43" spans="1:6" x14ac:dyDescent="0.3">
      <c r="A43" s="88"/>
      <c r="B43" s="88"/>
      <c r="C43" s="88"/>
      <c r="D43" s="88"/>
      <c r="E43" s="88"/>
      <c r="F43" s="88"/>
    </row>
    <row r="44" spans="1:6" x14ac:dyDescent="0.3">
      <c r="A44" s="88"/>
      <c r="B44" s="88"/>
      <c r="C44" s="88"/>
      <c r="D44" s="88"/>
      <c r="E44" s="88"/>
      <c r="F44" s="88"/>
    </row>
    <row r="45" spans="1:6" x14ac:dyDescent="0.3">
      <c r="A45" s="88"/>
      <c r="B45" s="88"/>
      <c r="C45" s="88"/>
      <c r="D45" s="88"/>
      <c r="E45" s="88"/>
      <c r="F45" s="88"/>
    </row>
    <row r="46" spans="1:6" x14ac:dyDescent="0.3">
      <c r="A46" s="88"/>
      <c r="B46" s="88"/>
      <c r="C46" s="88"/>
      <c r="D46" s="88"/>
      <c r="E46" s="88"/>
      <c r="F46" s="88"/>
    </row>
    <row r="47" spans="1:6" x14ac:dyDescent="0.3">
      <c r="A47" s="88"/>
      <c r="B47" s="88"/>
      <c r="C47" s="88"/>
      <c r="D47" s="88"/>
      <c r="E47" s="88"/>
      <c r="F47" s="88"/>
    </row>
    <row r="48" spans="1:6" x14ac:dyDescent="0.3">
      <c r="A48" s="88"/>
      <c r="B48" s="88"/>
      <c r="C48" s="88"/>
      <c r="D48" s="88"/>
      <c r="E48" s="88"/>
      <c r="F48" s="88"/>
    </row>
    <row r="49" spans="1:6" x14ac:dyDescent="0.3">
      <c r="A49" s="88"/>
      <c r="B49" s="88"/>
      <c r="C49" s="88"/>
      <c r="D49" s="88"/>
      <c r="E49" s="88"/>
      <c r="F49" s="88"/>
    </row>
    <row r="50" spans="1:6" x14ac:dyDescent="0.3">
      <c r="A50" s="88"/>
      <c r="B50" s="88"/>
      <c r="C50" s="88"/>
      <c r="D50" s="88"/>
      <c r="E50" s="88"/>
      <c r="F50" s="88"/>
    </row>
    <row r="51" spans="1:6" x14ac:dyDescent="0.3">
      <c r="A51" s="88"/>
      <c r="B51" s="88"/>
      <c r="C51" s="88"/>
      <c r="D51" s="88"/>
      <c r="E51" s="88"/>
      <c r="F51" s="88"/>
    </row>
    <row r="52" spans="1:6" x14ac:dyDescent="0.3">
      <c r="A52" s="88"/>
      <c r="B52" s="88"/>
      <c r="C52" s="88"/>
      <c r="D52" s="88"/>
      <c r="E52" s="88"/>
      <c r="F52" s="88"/>
    </row>
  </sheetData>
  <mergeCells count="2">
    <mergeCell ref="D4:E5"/>
    <mergeCell ref="D6:E6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s xmlns="084a810c-95c3-4955-9e5d-e046b5c772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EFE62AAE32E449B62BC1D90945099" ma:contentTypeVersion="13" ma:contentTypeDescription="Crear nuevo documento." ma:contentTypeScope="" ma:versionID="90fa93d55a63e7b1c169c685141df394">
  <xsd:schema xmlns:xsd="http://www.w3.org/2001/XMLSchema" xmlns:xs="http://www.w3.org/2001/XMLSchema" xmlns:p="http://schemas.microsoft.com/office/2006/metadata/properties" xmlns:ns2="084a810c-95c3-4955-9e5d-e046b5c772e8" xmlns:ns3="6fd2de7f-8ef9-4431-8f99-a7991a21207b" targetNamespace="http://schemas.microsoft.com/office/2006/metadata/properties" ma:root="true" ma:fieldsID="2737655faef7765e5c3b9c06b2b1fc36" ns2:_="" ns3:_="">
    <xsd:import namespace="084a810c-95c3-4955-9e5d-e046b5c772e8"/>
    <xsd:import namespace="6fd2de7f-8ef9-4431-8f99-a7991a212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Comentario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a810c-95c3-4955-9e5d-e046b5c77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16" nillable="true" ma:displayName="Comentarios" ma:description="Breve explicación" ma:format="Dropdown" ma:internalName="Comentarios">
      <xsd:simpleType>
        <xsd:restriction base="dms:Text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2de7f-8ef9-4431-8f99-a7991a212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E3CED1-27F2-4801-82CB-982D9C73919F}">
  <ds:schemaRefs>
    <ds:schemaRef ds:uri="http://schemas.microsoft.com/office/2006/metadata/properties"/>
    <ds:schemaRef ds:uri="http://schemas.microsoft.com/office/infopath/2007/PartnerControls"/>
    <ds:schemaRef ds:uri="084a810c-95c3-4955-9e5d-e046b5c772e8"/>
  </ds:schemaRefs>
</ds:datastoreItem>
</file>

<file path=customXml/itemProps2.xml><?xml version="1.0" encoding="utf-8"?>
<ds:datastoreItem xmlns:ds="http://schemas.openxmlformats.org/officeDocument/2006/customXml" ds:itemID="{F59FCCEE-8A57-41ED-8BC0-9FCE352F6F5B}"/>
</file>

<file path=customXml/itemProps3.xml><?xml version="1.0" encoding="utf-8"?>
<ds:datastoreItem xmlns:ds="http://schemas.openxmlformats.org/officeDocument/2006/customXml" ds:itemID="{B906CC1B-19FC-4EC4-BFC8-87C6FF1D9F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2016</vt:lpstr>
      <vt:lpstr>2017</vt:lpstr>
      <vt:lpstr>2018</vt:lpstr>
      <vt:lpstr>2019</vt:lpstr>
      <vt:lpstr>2020</vt:lpstr>
      <vt:lpstr>2021</vt:lpstr>
      <vt:lpstr>Evolucion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Evolucion!Área_de_impresión</vt:lpstr>
      <vt:lpstr>'2021'!Excel_BuiltIn_Print_Area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Iratxe  Sainz</cp:lastModifiedBy>
  <cp:revision>1</cp:revision>
  <cp:lastPrinted>2022-02-09T08:44:50Z</cp:lastPrinted>
  <dcterms:created xsi:type="dcterms:W3CDTF">2021-01-13T12:04:27Z</dcterms:created>
  <dcterms:modified xsi:type="dcterms:W3CDTF">2022-02-09T08:44:58Z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0x010100220EFE62AAE32E449B62BC1D90945099</vt:lpwstr>
  </property>
</Properties>
</file>